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BUNSYO19\suidou\新業務\後志総合振興局調査もの\【経営比較分析表】\R1（H30決算）\送付\"/>
    </mc:Choice>
  </mc:AlternateContent>
  <xr:revisionPtr revIDLastSave="0" documentId="13_ncr:1_{EB066AD4-1DAB-4137-A8E6-30CF8BB57B03}" xr6:coauthVersionLast="43" xr6:coauthVersionMax="43" xr10:uidLastSave="{00000000-0000-0000-0000-000000000000}"/>
  <workbookProtection workbookAlgorithmName="SHA-512" workbookHashValue="xxJPqqbHKatZJLJkk6Xju/VaX2S2cgEHfi7smZ7hzFw6OL+Q7TUZlO/KluFdk0ikQBy/gWTcS0jqs4i5gaZWzg==" workbookSaltValue="Ld1W4i89kVY1kK5rDpTZ5w==" workbookSpinCount="100000" lockStructure="1"/>
  <bookViews>
    <workbookView xWindow="-120" yWindow="-120" windowWidth="29040" windowHeight="1599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P6" i="5"/>
  <c r="P10" i="4" s="1"/>
  <c r="O6" i="5"/>
  <c r="N6" i="5"/>
  <c r="M6" i="5"/>
  <c r="L6" i="5"/>
  <c r="W8" i="4" s="1"/>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H85" i="4"/>
  <c r="F85" i="4"/>
  <c r="E85" i="4"/>
  <c r="BB10" i="4"/>
  <c r="AL10" i="4"/>
  <c r="W10" i="4"/>
  <c r="I10" i="4"/>
  <c r="B10" i="4"/>
  <c r="BB8" i="4"/>
  <c r="AT8" i="4"/>
  <c r="AD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<sst xmlns="http://schemas.openxmlformats.org/spreadsheetml/2006/main" count="220" uniqueCount="108">
  <si>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</si>
  <si>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</si>
  <si>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</si>
  <si>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</si>
  <si>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</si>
  <si>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</si>
  <si>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</si>
  <si>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</si>
  <si>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</si>
  <si>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</si>
  <si>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</si>
  <si>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</si>
  <si>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</si>
  <si>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</si>
  <si>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</si>
  <si>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</si>
  <si>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</si>
  <si>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</si>
  <si>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</si>
  <si>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</si>
  <si>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</si>
  <si>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</si>
  <si>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</si>
  <si>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</si>
  <si>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</si>
  <si>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</si>
  <si>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</si>
  <si>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</si>
  <si>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</si>
  <si>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</si>
  <si>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</si>
  <si>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</si>
  <si>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</si>
  <si>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</si>
  <si>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</si>
  <si>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</si>
  <si>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</si>
  <si>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</si>
  <si>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</si>
  <si>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</si>
  <si>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</si>
  <si>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</si>
  <si>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</si>
  <si>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</si>
  <si>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</si>
  <si>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</si>
  <si>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</si>
  <si>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</si>
  <si>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</si>
  <si>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</si>
  <si>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</si>
  <si>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</si>
  <si>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</si>
  <si>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</si>
  <si>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</si>
  <si>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</si>
  <si>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</si>
  <si>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</si>
  <si>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</si>
  <si>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</si>
  <si>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</si>
  <si>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</si>
  <si>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</si>
  <si>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</si>
  <si>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</si>
  <si>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</si>
  <si>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</si>
  <si>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</si>
  <si>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</si>
  <si>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</si>
  <si>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</si>
  <si>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</si>
  <si>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</si>
  <si>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</si>
  <si>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</si>
  <si>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</si>
  <si>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</si>
  <si>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</si>
  <si>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</si>
  <si>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</si>
  <si>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</si>
  <si>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</si>
  <si>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</si>
  <si>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</si>
  <si>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</si>
  <si>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</si>
  <si>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</si>
  <si>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</si>
  <si>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</si>
  <si>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</si>
  <si>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</si>
  <si>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</si>
  <si>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</si>
  <si>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余市町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</si>
  <si>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</si>
  <si>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</si>
  <si>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</si>
  <si>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</si>
  <si>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</si>
  <si>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</si>
  <si>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</si>
  <si>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</si>
  <si>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</si>
  <si>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</si>
  <si>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</si>
  <si>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については、全国平均や類似団体と比較して高くはありませんが、上昇傾向となっています。昭和50年代までに急速に整備された管路が耐用年数を迎えており、近年の管路更新率が低いことから、老朽管路の延長が増加しています。
　管路更新にあたっては、重要給水施設への管路耐震化を優先したうえで、更新需要と財政収支について中長期的な視点で計画し事業を進めます。</t>
    <phoneticPr fontId="4"/>
  </si>
  <si>
    <t xml:space="preserve">
 前年に引き続き経営収支比率は100%を超えていますが、給水原価が類似団体と比較して高く、料金回収率は100％を下回り、給水に係る費用を水道料金で回収できていない状況です。
　企業債残高対給水収益比率については、全国平均、類似団体平均と比較し高い水準となっています。
　施設利用率は漏水対策推進の結果、慢性的な漏水が解消されたことによるものであり、有収率は類似団体と比較して高い水準となっています。</t>
    <rPh sb="57" eb="59">
      <t>シタマワ</t>
    </rPh>
    <rPh sb="94" eb="95">
      <t>タイ</t>
    </rPh>
    <rPh sb="95" eb="97">
      <t>キュウスイ</t>
    </rPh>
    <rPh sb="97" eb="99">
      <t>シュウエキ</t>
    </rPh>
    <rPh sb="99" eb="101">
      <t>ヒリツ</t>
    </rPh>
    <phoneticPr fontId="4"/>
  </si>
  <si>
    <t>　給水人口の減少による料金収入の減少が予想される中、将来に渡って安定的に事業を行うため、アセットマネジメントの手法により、水道事業の見える化を進め、施設更新における需要状況と優先度を把握し、必要に応じてダウンサイジングを行うなど、投資の効率化と維持管理費の削減に取り組み、なお不足する財源の確保については、料金体系の見直しを視野に入れた事業運営を検討する必要が生じてきている。
 また、企業債の償還金と減価償却費との間に構造的に生じる資金不足については、資本費平準化債の積極的な活用により、世代間による負担の公平を確保します。
＜経営戦略の策定＞　
　平成28年度において、経営基盤の強化と安定した事業経営を目指すため、中長期的な視野に立った経営の基本計画を策定しました。</t>
    <rPh sb="1" eb="3">
      <t>キュウスイ</t>
    </rPh>
    <rPh sb="3" eb="5">
      <t>ジンコウ</t>
    </rPh>
    <rPh sb="6" eb="8">
      <t>ゲンショウ</t>
    </rPh>
    <rPh sb="16" eb="18">
      <t>ゲンショウ</t>
    </rPh>
    <rPh sb="19" eb="21">
      <t>ヨソウ</t>
    </rPh>
    <rPh sb="24" eb="25">
      <t>ナカ</t>
    </rPh>
    <rPh sb="138" eb="140">
      <t>フソク</t>
    </rPh>
    <rPh sb="142" eb="144">
      <t>ザイゲン</t>
    </rPh>
    <rPh sb="145" eb="147">
      <t>カクホ</t>
    </rPh>
    <rPh sb="153" eb="155">
      <t>リョウキン</t>
    </rPh>
    <rPh sb="155" eb="157">
      <t>タイケイ</t>
    </rPh>
    <rPh sb="158" eb="160">
      <t>ミナオ</t>
    </rPh>
    <rPh sb="162" eb="164">
      <t>シヤ</t>
    </rPh>
    <rPh sb="165" eb="166">
      <t>イ</t>
    </rPh>
    <rPh sb="168" eb="170">
      <t>ジギョウ</t>
    </rPh>
    <rPh sb="170" eb="172">
      <t>ウンエイ</t>
    </rPh>
    <rPh sb="173" eb="175">
      <t>ケントウ</t>
    </rPh>
    <rPh sb="177" eb="179">
      <t>ヒツヨウ</t>
    </rPh>
    <rPh sb="180" eb="181">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</si>
</sst>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0.04</c:v>
                </c:pt>
                <c:pt idx="1">
                  <c:v>0.04</c:v>
                </c:pt>
                <c:pt idx="2">
                  <c:v>0.42</c:v>
                </c:pt>
                <c:pt idx="3">
                  <c:v>0.34</c:v>
                </c:pt>
                <c:pt idx="4">
                  <c:v>1.02</c:v>
                </c:pt>
              </c:numCache>
            </c:numRef>
          </c:val>
          <c:extLst>
            <c:ext xmlns:c16="http://schemas.microsoft.com/office/drawing/2014/chart" uri="{C3380CC4-5D6E-409C-BE32-E72D297353CC}">
              <c16:uniqueId val="{00000000-1F1F-4972-8776-05B51827375D}"/>
            </c:ext>
          </c:extLst>
        </c:ser>
        <c:dLbls>
          <c:showLegendKey val="0"/>
          <c:showVal val="0"/>
          <c:showCatName val="0"/>
          <c:showSerName val="0"/>
          <c:showPercent val="0"/>
          <c:showBubbleSize val="0"/>
        </c:dLbls>
        <c:gapWidth val="150"/>
        <c:axId val="90212608"/>
        <c:axId val="9022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1F1F-4972-8776-05B51827375D}"/>
            </c:ext>
          </c:extLst>
        </c:ser>
        <c:dLbls>
          <c:showLegendKey val="0"/>
          <c:showVal val="0"/>
          <c:showCatName val="0"/>
          <c:showSerName val="0"/>
          <c:showPercent val="0"/>
          <c:showBubbleSize val="0"/>
        </c:dLbls>
        <c:marker val="1"/>
        <c:smooth val="0"/>
        <c:axId val="90212608"/>
        <c:axId val="90227072"/>
      </c:lineChart>
      <c:dateAx>
        <c:axId val="90212608"/>
        <c:scaling>
          <c:orientation val="minMax"/>
        </c:scaling>
        <c:delete val="1"/>
        <c:axPos val="b"/>
        <c:numFmt formatCode="ge" sourceLinked="1"/>
        <c:majorTickMark val="none"/>
        <c:minorTickMark val="none"/>
        <c:tickLblPos val="none"/>
        <c:crossAx val="90227072"/>
        <c:crosses val="autoZero"/>
        <c:auto val="1"/>
        <c:lblOffset val="100"/>
        <c:baseTimeUnit val="years"/>
      </c:dateAx>
      <c:valAx>
        <c:axId val="902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1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75.06</c:v>
                </c:pt>
                <c:pt idx="1">
                  <c:v>69.86</c:v>
                </c:pt>
                <c:pt idx="2">
                  <c:v>64.73</c:v>
                </c:pt>
                <c:pt idx="3">
                  <c:v>63.91</c:v>
                </c:pt>
                <c:pt idx="4">
                  <c:v>63.1</c:v>
                </c:pt>
              </c:numCache>
            </c:numRef>
          </c:val>
          <c:extLst>
            <c:ext xmlns:c16="http://schemas.microsoft.com/office/drawing/2014/chart" uri="{C3380CC4-5D6E-409C-BE32-E72D297353CC}">
              <c16:uniqueId val="{00000000-9CB8-4081-9226-7833967930E0}"/>
            </c:ext>
          </c:extLst>
        </c:ser>
        <c:dLbls>
          <c:showLegendKey val="0"/>
          <c:showVal val="0"/>
          <c:showCatName val="0"/>
          <c:showSerName val="0"/>
          <c:showPercent val="0"/>
          <c:showBubbleSize val="0"/>
        </c:dLbls>
        <c:gapWidth val="150"/>
        <c:axId val="92281088"/>
        <c:axId val="9229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9CB8-4081-9226-7833967930E0}"/>
            </c:ext>
          </c:extLst>
        </c:ser>
        <c:dLbls>
          <c:showLegendKey val="0"/>
          <c:showVal val="0"/>
          <c:showCatName val="0"/>
          <c:showSerName val="0"/>
          <c:showPercent val="0"/>
          <c:showBubbleSize val="0"/>
        </c:dLbls>
        <c:marker val="1"/>
        <c:smooth val="0"/>
        <c:axId val="92281088"/>
        <c:axId val="92295552"/>
      </c:lineChart>
      <c:dateAx>
        <c:axId val="92281088"/>
        <c:scaling>
          <c:orientation val="minMax"/>
        </c:scaling>
        <c:delete val="1"/>
        <c:axPos val="b"/>
        <c:numFmt formatCode="ge" sourceLinked="1"/>
        <c:majorTickMark val="none"/>
        <c:minorTickMark val="none"/>
        <c:tickLblPos val="none"/>
        <c:crossAx val="92295552"/>
        <c:crosses val="autoZero"/>
        <c:auto val="1"/>
        <c:lblOffset val="100"/>
        <c:baseTimeUnit val="years"/>
      </c:dateAx>
      <c:valAx>
        <c:axId val="9229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8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77.400000000000006</c:v>
                </c:pt>
                <c:pt idx="1">
                  <c:v>82.77</c:v>
                </c:pt>
                <c:pt idx="2">
                  <c:v>87.4</c:v>
                </c:pt>
                <c:pt idx="3">
                  <c:v>87.62</c:v>
                </c:pt>
                <c:pt idx="4">
                  <c:v>86.85</c:v>
                </c:pt>
              </c:numCache>
            </c:numRef>
          </c:val>
          <c:extLst>
            <c:ext xmlns:c16="http://schemas.microsoft.com/office/drawing/2014/chart" uri="{C3380CC4-5D6E-409C-BE32-E72D297353CC}">
              <c16:uniqueId val="{00000000-FF4A-4513-9788-2A360A6EBAF8}"/>
            </c:ext>
          </c:extLst>
        </c:ser>
        <c:dLbls>
          <c:showLegendKey val="0"/>
          <c:showVal val="0"/>
          <c:showCatName val="0"/>
          <c:showSerName val="0"/>
          <c:showPercent val="0"/>
          <c:showBubbleSize val="0"/>
        </c:dLbls>
        <c:gapWidth val="150"/>
        <c:axId val="95758976"/>
        <c:axId val="9576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FF4A-4513-9788-2A360A6EBAF8}"/>
            </c:ext>
          </c:extLst>
        </c:ser>
        <c:dLbls>
          <c:showLegendKey val="0"/>
          <c:showVal val="0"/>
          <c:showCatName val="0"/>
          <c:showSerName val="0"/>
          <c:showPercent val="0"/>
          <c:showBubbleSize val="0"/>
        </c:dLbls>
        <c:marker val="1"/>
        <c:smooth val="0"/>
        <c:axId val="95758976"/>
        <c:axId val="95761152"/>
      </c:lineChart>
      <c:dateAx>
        <c:axId val="95758976"/>
        <c:scaling>
          <c:orientation val="minMax"/>
        </c:scaling>
        <c:delete val="1"/>
        <c:axPos val="b"/>
        <c:numFmt formatCode="ge" sourceLinked="1"/>
        <c:majorTickMark val="none"/>
        <c:minorTickMark val="none"/>
        <c:tickLblPos val="none"/>
        <c:crossAx val="95761152"/>
        <c:crosses val="autoZero"/>
        <c:auto val="1"/>
        <c:lblOffset val="100"/>
        <c:baseTimeUnit val="years"/>
      </c:dateAx>
      <c:valAx>
        <c:axId val="9576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5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99.04</c:v>
                </c:pt>
                <c:pt idx="1">
                  <c:v>98.23</c:v>
                </c:pt>
                <c:pt idx="2">
                  <c:v>103.07</c:v>
                </c:pt>
                <c:pt idx="3">
                  <c:v>102.84</c:v>
                </c:pt>
                <c:pt idx="4">
                  <c:v>102.61</c:v>
                </c:pt>
              </c:numCache>
            </c:numRef>
          </c:val>
          <c:extLst>
            <c:ext xmlns:c16="http://schemas.microsoft.com/office/drawing/2014/chart" uri="{C3380CC4-5D6E-409C-BE32-E72D297353CC}">
              <c16:uniqueId val="{00000000-2A9E-4EE5-AD0E-CDF05FCC34E6}"/>
            </c:ext>
          </c:extLst>
        </c:ser>
        <c:dLbls>
          <c:showLegendKey val="0"/>
          <c:showVal val="0"/>
          <c:showCatName val="0"/>
          <c:showSerName val="0"/>
          <c:showPercent val="0"/>
          <c:showBubbleSize val="0"/>
        </c:dLbls>
        <c:gapWidth val="150"/>
        <c:axId val="89868928"/>
        <c:axId val="8987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2A9E-4EE5-AD0E-CDF05FCC34E6}"/>
            </c:ext>
          </c:extLst>
        </c:ser>
        <c:dLbls>
          <c:showLegendKey val="0"/>
          <c:showVal val="0"/>
          <c:showCatName val="0"/>
          <c:showSerName val="0"/>
          <c:showPercent val="0"/>
          <c:showBubbleSize val="0"/>
        </c:dLbls>
        <c:marker val="1"/>
        <c:smooth val="0"/>
        <c:axId val="89868928"/>
        <c:axId val="89879296"/>
      </c:lineChart>
      <c:dateAx>
        <c:axId val="89868928"/>
        <c:scaling>
          <c:orientation val="minMax"/>
        </c:scaling>
        <c:delete val="1"/>
        <c:axPos val="b"/>
        <c:numFmt formatCode="ge" sourceLinked="1"/>
        <c:majorTickMark val="none"/>
        <c:minorTickMark val="none"/>
        <c:tickLblPos val="none"/>
        <c:crossAx val="89879296"/>
        <c:crosses val="autoZero"/>
        <c:auto val="1"/>
        <c:lblOffset val="100"/>
        <c:baseTimeUnit val="years"/>
      </c:dateAx>
      <c:valAx>
        <c:axId val="89879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30.05</c:v>
                </c:pt>
                <c:pt idx="1">
                  <c:v>32.409999999999997</c:v>
                </c:pt>
                <c:pt idx="2">
                  <c:v>34.770000000000003</c:v>
                </c:pt>
                <c:pt idx="3">
                  <c:v>36.85</c:v>
                </c:pt>
                <c:pt idx="4">
                  <c:v>38.51</c:v>
                </c:pt>
              </c:numCache>
            </c:numRef>
          </c:val>
          <c:extLst>
            <c:ext xmlns:c16="http://schemas.microsoft.com/office/drawing/2014/chart" uri="{C3380CC4-5D6E-409C-BE32-E72D297353CC}">
              <c16:uniqueId val="{00000000-5A34-47F7-9254-74D8FB3EC2BB}"/>
            </c:ext>
          </c:extLst>
        </c:ser>
        <c:dLbls>
          <c:showLegendKey val="0"/>
          <c:showVal val="0"/>
          <c:showCatName val="0"/>
          <c:showSerName val="0"/>
          <c:showPercent val="0"/>
          <c:showBubbleSize val="0"/>
        </c:dLbls>
        <c:gapWidth val="150"/>
        <c:axId val="89893888"/>
        <c:axId val="9025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5A34-47F7-9254-74D8FB3EC2BB}"/>
            </c:ext>
          </c:extLst>
        </c:ser>
        <c:dLbls>
          <c:showLegendKey val="0"/>
          <c:showVal val="0"/>
          <c:showCatName val="0"/>
          <c:showSerName val="0"/>
          <c:showPercent val="0"/>
          <c:showBubbleSize val="0"/>
        </c:dLbls>
        <c:marker val="1"/>
        <c:smooth val="0"/>
        <c:axId val="89893888"/>
        <c:axId val="90252416"/>
      </c:lineChart>
      <c:dateAx>
        <c:axId val="89893888"/>
        <c:scaling>
          <c:orientation val="minMax"/>
        </c:scaling>
        <c:delete val="1"/>
        <c:axPos val="b"/>
        <c:numFmt formatCode="ge" sourceLinked="1"/>
        <c:majorTickMark val="none"/>
        <c:minorTickMark val="none"/>
        <c:tickLblPos val="none"/>
        <c:crossAx val="90252416"/>
        <c:crosses val="autoZero"/>
        <c:auto val="1"/>
        <c:lblOffset val="100"/>
        <c:baseTimeUnit val="years"/>
      </c:dateAx>
      <c:valAx>
        <c:axId val="9025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9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3.95</c:v>
                </c:pt>
                <c:pt idx="1">
                  <c:v>5.66</c:v>
                </c:pt>
                <c:pt idx="2">
                  <c:v>7.1</c:v>
                </c:pt>
                <c:pt idx="3">
                  <c:v>7.51</c:v>
                </c:pt>
                <c:pt idx="4">
                  <c:v>7.81</c:v>
                </c:pt>
              </c:numCache>
            </c:numRef>
          </c:val>
          <c:extLst>
            <c:ext xmlns:c16="http://schemas.microsoft.com/office/drawing/2014/chart" uri="{C3380CC4-5D6E-409C-BE32-E72D297353CC}">
              <c16:uniqueId val="{00000000-9B01-4159-A8F0-DEB897675F97}"/>
            </c:ext>
          </c:extLst>
        </c:ser>
        <c:dLbls>
          <c:showLegendKey val="0"/>
          <c:showVal val="0"/>
          <c:showCatName val="0"/>
          <c:showSerName val="0"/>
          <c:showPercent val="0"/>
          <c:showBubbleSize val="0"/>
        </c:dLbls>
        <c:gapWidth val="150"/>
        <c:axId val="90275200"/>
        <c:axId val="9028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9B01-4159-A8F0-DEB897675F97}"/>
            </c:ext>
          </c:extLst>
        </c:ser>
        <c:dLbls>
          <c:showLegendKey val="0"/>
          <c:showVal val="0"/>
          <c:showCatName val="0"/>
          <c:showSerName val="0"/>
          <c:showPercent val="0"/>
          <c:showBubbleSize val="0"/>
        </c:dLbls>
        <c:marker val="1"/>
        <c:smooth val="0"/>
        <c:axId val="90275200"/>
        <c:axId val="90281472"/>
      </c:lineChart>
      <c:dateAx>
        <c:axId val="90275200"/>
        <c:scaling>
          <c:orientation val="minMax"/>
        </c:scaling>
        <c:delete val="1"/>
        <c:axPos val="b"/>
        <c:numFmt formatCode="ge" sourceLinked="1"/>
        <c:majorTickMark val="none"/>
        <c:minorTickMark val="none"/>
        <c:tickLblPos val="none"/>
        <c:crossAx val="90281472"/>
        <c:crosses val="autoZero"/>
        <c:auto val="1"/>
        <c:lblOffset val="100"/>
        <c:baseTimeUnit val="years"/>
      </c:dateAx>
      <c:valAx>
        <c:axId val="9028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7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1.1000000000000001</c:v>
                </c:pt>
                <c:pt idx="1">
                  <c:v>3.41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CC7-4AE6-B2D3-454BFBB2B8A4}"/>
            </c:ext>
          </c:extLst>
        </c:ser>
        <c:dLbls>
          <c:showLegendKey val="0"/>
          <c:showVal val="0"/>
          <c:showCatName val="0"/>
          <c:showSerName val="0"/>
          <c:showPercent val="0"/>
          <c:showBubbleSize val="0"/>
        </c:dLbls>
        <c:gapWidth val="150"/>
        <c:axId val="90920832"/>
        <c:axId val="9092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ECC7-4AE6-B2D3-454BFBB2B8A4}"/>
            </c:ext>
          </c:extLst>
        </c:ser>
        <c:dLbls>
          <c:showLegendKey val="0"/>
          <c:showVal val="0"/>
          <c:showCatName val="0"/>
          <c:showSerName val="0"/>
          <c:showPercent val="0"/>
          <c:showBubbleSize val="0"/>
        </c:dLbls>
        <c:marker val="1"/>
        <c:smooth val="0"/>
        <c:axId val="90920832"/>
        <c:axId val="90927104"/>
      </c:lineChart>
      <c:dateAx>
        <c:axId val="90920832"/>
        <c:scaling>
          <c:orientation val="minMax"/>
        </c:scaling>
        <c:delete val="1"/>
        <c:axPos val="b"/>
        <c:numFmt formatCode="ge" sourceLinked="1"/>
        <c:majorTickMark val="none"/>
        <c:minorTickMark val="none"/>
        <c:tickLblPos val="none"/>
        <c:crossAx val="90927104"/>
        <c:crosses val="autoZero"/>
        <c:auto val="1"/>
        <c:lblOffset val="100"/>
        <c:baseTimeUnit val="years"/>
      </c:dateAx>
      <c:valAx>
        <c:axId val="90927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9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106.95</c:v>
                </c:pt>
                <c:pt idx="1">
                  <c:v>83.28</c:v>
                </c:pt>
                <c:pt idx="2">
                  <c:v>93.7</c:v>
                </c:pt>
                <c:pt idx="3">
                  <c:v>88.08</c:v>
                </c:pt>
                <c:pt idx="4">
                  <c:v>85.1</c:v>
                </c:pt>
              </c:numCache>
            </c:numRef>
          </c:val>
          <c:extLst>
            <c:ext xmlns:c16="http://schemas.microsoft.com/office/drawing/2014/chart" uri="{C3380CC4-5D6E-409C-BE32-E72D297353CC}">
              <c16:uniqueId val="{00000000-DE75-4F98-BBDD-AC9BAB5B44D6}"/>
            </c:ext>
          </c:extLst>
        </c:ser>
        <c:dLbls>
          <c:showLegendKey val="0"/>
          <c:showVal val="0"/>
          <c:showCatName val="0"/>
          <c:showSerName val="0"/>
          <c:showPercent val="0"/>
          <c:showBubbleSize val="0"/>
        </c:dLbls>
        <c:gapWidth val="150"/>
        <c:axId val="90962560"/>
        <c:axId val="9096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DE75-4F98-BBDD-AC9BAB5B44D6}"/>
            </c:ext>
          </c:extLst>
        </c:ser>
        <c:dLbls>
          <c:showLegendKey val="0"/>
          <c:showVal val="0"/>
          <c:showCatName val="0"/>
          <c:showSerName val="0"/>
          <c:showPercent val="0"/>
          <c:showBubbleSize val="0"/>
        </c:dLbls>
        <c:marker val="1"/>
        <c:smooth val="0"/>
        <c:axId val="90962560"/>
        <c:axId val="90968832"/>
      </c:lineChart>
      <c:dateAx>
        <c:axId val="90962560"/>
        <c:scaling>
          <c:orientation val="minMax"/>
        </c:scaling>
        <c:delete val="1"/>
        <c:axPos val="b"/>
        <c:numFmt formatCode="ge" sourceLinked="1"/>
        <c:majorTickMark val="none"/>
        <c:minorTickMark val="none"/>
        <c:tickLblPos val="none"/>
        <c:crossAx val="90968832"/>
        <c:crosses val="autoZero"/>
        <c:auto val="1"/>
        <c:lblOffset val="100"/>
        <c:baseTimeUnit val="years"/>
      </c:dateAx>
      <c:valAx>
        <c:axId val="90968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96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1067.52</c:v>
                </c:pt>
                <c:pt idx="1">
                  <c:v>1025.5</c:v>
                </c:pt>
                <c:pt idx="2">
                  <c:v>1007.91</c:v>
                </c:pt>
                <c:pt idx="3">
                  <c:v>990.9</c:v>
                </c:pt>
                <c:pt idx="4">
                  <c:v>1000.58</c:v>
                </c:pt>
              </c:numCache>
            </c:numRef>
          </c:val>
          <c:extLst>
            <c:ext xmlns:c16="http://schemas.microsoft.com/office/drawing/2014/chart" uri="{C3380CC4-5D6E-409C-BE32-E72D297353CC}">
              <c16:uniqueId val="{00000000-CB29-48F4-8F87-DE81332B99E4}"/>
            </c:ext>
          </c:extLst>
        </c:ser>
        <c:dLbls>
          <c:showLegendKey val="0"/>
          <c:showVal val="0"/>
          <c:showCatName val="0"/>
          <c:showSerName val="0"/>
          <c:showPercent val="0"/>
          <c:showBubbleSize val="0"/>
        </c:dLbls>
        <c:gapWidth val="150"/>
        <c:axId val="91012096"/>
        <c:axId val="9102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CB29-48F4-8F87-DE81332B99E4}"/>
            </c:ext>
          </c:extLst>
        </c:ser>
        <c:dLbls>
          <c:showLegendKey val="0"/>
          <c:showVal val="0"/>
          <c:showCatName val="0"/>
          <c:showSerName val="0"/>
          <c:showPercent val="0"/>
          <c:showBubbleSize val="0"/>
        </c:dLbls>
        <c:marker val="1"/>
        <c:smooth val="0"/>
        <c:axId val="91012096"/>
        <c:axId val="91022464"/>
      </c:lineChart>
      <c:dateAx>
        <c:axId val="91012096"/>
        <c:scaling>
          <c:orientation val="minMax"/>
        </c:scaling>
        <c:delete val="1"/>
        <c:axPos val="b"/>
        <c:numFmt formatCode="ge" sourceLinked="1"/>
        <c:majorTickMark val="none"/>
        <c:minorTickMark val="none"/>
        <c:tickLblPos val="none"/>
        <c:crossAx val="91022464"/>
        <c:crosses val="autoZero"/>
        <c:auto val="1"/>
        <c:lblOffset val="100"/>
        <c:baseTimeUnit val="years"/>
      </c:dateAx>
      <c:valAx>
        <c:axId val="91022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01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87.38</c:v>
                </c:pt>
                <c:pt idx="1">
                  <c:v>86.71</c:v>
                </c:pt>
                <c:pt idx="2">
                  <c:v>87.81</c:v>
                </c:pt>
                <c:pt idx="3">
                  <c:v>86.93</c:v>
                </c:pt>
                <c:pt idx="4">
                  <c:v>81.180000000000007</c:v>
                </c:pt>
              </c:numCache>
            </c:numRef>
          </c:val>
          <c:extLst>
            <c:ext xmlns:c16="http://schemas.microsoft.com/office/drawing/2014/chart" uri="{C3380CC4-5D6E-409C-BE32-E72D297353CC}">
              <c16:uniqueId val="{00000000-211A-4A73-A6AD-A0DCE199FBC0}"/>
            </c:ext>
          </c:extLst>
        </c:ser>
        <c:dLbls>
          <c:showLegendKey val="0"/>
          <c:showVal val="0"/>
          <c:showCatName val="0"/>
          <c:showSerName val="0"/>
          <c:showPercent val="0"/>
          <c:showBubbleSize val="0"/>
        </c:dLbls>
        <c:gapWidth val="150"/>
        <c:axId val="91031424"/>
        <c:axId val="9104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211A-4A73-A6AD-A0DCE199FBC0}"/>
            </c:ext>
          </c:extLst>
        </c:ser>
        <c:dLbls>
          <c:showLegendKey val="0"/>
          <c:showVal val="0"/>
          <c:showCatName val="0"/>
          <c:showSerName val="0"/>
          <c:showPercent val="0"/>
          <c:showBubbleSize val="0"/>
        </c:dLbls>
        <c:marker val="1"/>
        <c:smooth val="0"/>
        <c:axId val="91031424"/>
        <c:axId val="91049984"/>
      </c:lineChart>
      <c:dateAx>
        <c:axId val="91031424"/>
        <c:scaling>
          <c:orientation val="minMax"/>
        </c:scaling>
        <c:delete val="1"/>
        <c:axPos val="b"/>
        <c:numFmt formatCode="ge" sourceLinked="1"/>
        <c:majorTickMark val="none"/>
        <c:minorTickMark val="none"/>
        <c:tickLblPos val="none"/>
        <c:crossAx val="91049984"/>
        <c:crosses val="autoZero"/>
        <c:auto val="1"/>
        <c:lblOffset val="100"/>
        <c:baseTimeUnit val="years"/>
      </c:dateAx>
      <c:valAx>
        <c:axId val="9104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303.70999999999998</c:v>
                </c:pt>
                <c:pt idx="1">
                  <c:v>305.45</c:v>
                </c:pt>
                <c:pt idx="2">
                  <c:v>302.33</c:v>
                </c:pt>
                <c:pt idx="3">
                  <c:v>305.63</c:v>
                </c:pt>
                <c:pt idx="4">
                  <c:v>327.35000000000002</c:v>
                </c:pt>
              </c:numCache>
            </c:numRef>
          </c:val>
          <c:extLst>
            <c:ext xmlns:c16="http://schemas.microsoft.com/office/drawing/2014/chart" uri="{C3380CC4-5D6E-409C-BE32-E72D297353CC}">
              <c16:uniqueId val="{00000000-320D-48CF-B68C-4D5CA6E22F34}"/>
            </c:ext>
          </c:extLst>
        </c:ser>
        <c:dLbls>
          <c:showLegendKey val="0"/>
          <c:showVal val="0"/>
          <c:showCatName val="0"/>
          <c:showSerName val="0"/>
          <c:showPercent val="0"/>
          <c:showBubbleSize val="0"/>
        </c:dLbls>
        <c:gapWidth val="150"/>
        <c:axId val="91080960"/>
        <c:axId val="9108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320D-48CF-B68C-4D5CA6E22F34}"/>
            </c:ext>
          </c:extLst>
        </c:ser>
        <c:dLbls>
          <c:showLegendKey val="0"/>
          <c:showVal val="0"/>
          <c:showCatName val="0"/>
          <c:showSerName val="0"/>
          <c:showPercent val="0"/>
          <c:showBubbleSize val="0"/>
        </c:dLbls>
        <c:marker val="1"/>
        <c:smooth val="0"/>
        <c:axId val="91080960"/>
        <c:axId val="91083136"/>
      </c:lineChart>
      <c:dateAx>
        <c:axId val="91080960"/>
        <c:scaling>
          <c:orientation val="minMax"/>
        </c:scaling>
        <c:delete val="1"/>
        <c:axPos val="b"/>
        <c:numFmt formatCode="ge" sourceLinked="1"/>
        <c:majorTickMark val="none"/>
        <c:minorTickMark val="none"/>
        <c:tickLblPos val="none"/>
        <c:crossAx val="91083136"/>
        <c:crosses val="autoZero"/>
        <c:auto val="1"/>
        <c:lblOffset val="100"/>
        <c:baseTimeUnit val="years"/>
      </c:dateAx>
      <c:valAx>
        <c:axId val="910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topLeftCell="AT46" zoomScaleNormal="100" zoomScaleSheetLayoutView="100" zoomScalePageLayoutView="115" workbookViewId="0">
      <selection activeCell="CC74" sqref="CC7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北海道　余市町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18894</v>
      </c>
      <c r="AM8" s="70"/>
      <c r="AN8" s="70"/>
      <c r="AO8" s="70"/>
      <c r="AP8" s="70"/>
      <c r="AQ8" s="70"/>
      <c r="AR8" s="70"/>
      <c r="AS8" s="70"/>
      <c r="AT8" s="66">
        <f>データ!$S$6</f>
        <v>140.59</v>
      </c>
      <c r="AU8" s="67"/>
      <c r="AV8" s="67"/>
      <c r="AW8" s="67"/>
      <c r="AX8" s="67"/>
      <c r="AY8" s="67"/>
      <c r="AZ8" s="67"/>
      <c r="BA8" s="67"/>
      <c r="BB8" s="69">
        <f>データ!$T$6</f>
        <v>134.38999999999999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37.47</v>
      </c>
      <c r="J10" s="67"/>
      <c r="K10" s="67"/>
      <c r="L10" s="67"/>
      <c r="M10" s="67"/>
      <c r="N10" s="67"/>
      <c r="O10" s="68"/>
      <c r="P10" s="69">
        <f>データ!$P$6</f>
        <v>98.01</v>
      </c>
      <c r="Q10" s="69"/>
      <c r="R10" s="69"/>
      <c r="S10" s="69"/>
      <c r="T10" s="69"/>
      <c r="U10" s="69"/>
      <c r="V10" s="69"/>
      <c r="W10" s="70">
        <f>データ!$Q$6</f>
        <v>5336</v>
      </c>
      <c r="X10" s="70"/>
      <c r="Y10" s="70"/>
      <c r="Z10" s="70"/>
      <c r="AA10" s="70"/>
      <c r="AB10" s="70"/>
      <c r="AC10" s="70"/>
      <c r="AD10" s="2"/>
      <c r="AE10" s="2"/>
      <c r="AF10" s="2"/>
      <c r="AG10" s="2"/>
      <c r="AH10" s="4"/>
      <c r="AI10" s="4"/>
      <c r="AJ10" s="4"/>
      <c r="AK10" s="4"/>
      <c r="AL10" s="70">
        <f>データ!$U$6</f>
        <v>18303</v>
      </c>
      <c r="AM10" s="70"/>
      <c r="AN10" s="70"/>
      <c r="AO10" s="70"/>
      <c r="AP10" s="70"/>
      <c r="AQ10" s="70"/>
      <c r="AR10" s="70"/>
      <c r="AS10" s="70"/>
      <c r="AT10" s="66">
        <f>データ!$V$6</f>
        <v>34.369999999999997</v>
      </c>
      <c r="AU10" s="67"/>
      <c r="AV10" s="67"/>
      <c r="AW10" s="67"/>
      <c r="AX10" s="67"/>
      <c r="AY10" s="67"/>
      <c r="AZ10" s="67"/>
      <c r="BA10" s="67"/>
      <c r="BB10" s="69">
        <f>データ!$W$6</f>
        <v>532.53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9WLr5dYysKpipV97MsQLvrmwgKrKfvAvKDc2m7pAG4yxsxTLu38n3Cpi5vUHD3TcjKJAWZPoTQNTV9n5BQdBfA==" saltValue="t3MQrr4fut9TNTvg1htaZ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14087</v>
      </c>
      <c r="D6" s="34">
        <f t="shared" si="3"/>
        <v>46</v>
      </c>
      <c r="E6" s="34">
        <f t="shared" si="3"/>
        <v>1</v>
      </c>
      <c r="F6" s="34">
        <f t="shared" si="3"/>
        <v>0</v>
      </c>
      <c r="G6" s="34">
        <f t="shared" si="3"/>
        <v>1</v>
      </c>
      <c r="H6" s="34" t="str">
        <f t="shared" si="3"/>
        <v>北海道　余市町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37.47</v>
      </c>
      <c r="P6" s="35">
        <f t="shared" si="3"/>
        <v>98.01</v>
      </c>
      <c r="Q6" s="35">
        <f t="shared" si="3"/>
        <v>5336</v>
      </c>
      <c r="R6" s="35">
        <f t="shared" si="3"/>
        <v>18894</v>
      </c>
      <c r="S6" s="35">
        <f t="shared" si="3"/>
        <v>140.59</v>
      </c>
      <c r="T6" s="35">
        <f t="shared" si="3"/>
        <v>134.38999999999999</v>
      </c>
      <c r="U6" s="35">
        <f t="shared" si="3"/>
        <v>18303</v>
      </c>
      <c r="V6" s="35">
        <f t="shared" si="3"/>
        <v>34.369999999999997</v>
      </c>
      <c r="W6" s="35">
        <f t="shared" si="3"/>
        <v>532.53</v>
      </c>
      <c r="X6" s="36">
        <f>IF(X7="",NA(),X7)</f>
        <v>99.04</v>
      </c>
      <c r="Y6" s="36">
        <f t="shared" ref="Y6:AG6" si="4">IF(Y7="",NA(),Y7)</f>
        <v>98.23</v>
      </c>
      <c r="Z6" s="36">
        <f t="shared" si="4"/>
        <v>103.07</v>
      </c>
      <c r="AA6" s="36">
        <f t="shared" si="4"/>
        <v>102.84</v>
      </c>
      <c r="AB6" s="36">
        <f t="shared" si="4"/>
        <v>102.61</v>
      </c>
      <c r="AC6" s="36">
        <f t="shared" si="4"/>
        <v>110.01</v>
      </c>
      <c r="AD6" s="36">
        <f t="shared" si="4"/>
        <v>111.21</v>
      </c>
      <c r="AE6" s="36">
        <f t="shared" si="4"/>
        <v>111.71</v>
      </c>
      <c r="AF6" s="36">
        <f t="shared" si="4"/>
        <v>110.05</v>
      </c>
      <c r="AG6" s="36">
        <f t="shared" si="4"/>
        <v>108.87</v>
      </c>
      <c r="AH6" s="35" t="str">
        <f>IF(AH7="","",IF(AH7="-","【-】","【"&amp;SUBSTITUTE(TEXT(AH7,"#,##0.00"),"-","△")&amp;"】"))</f>
        <v>【112.83】</v>
      </c>
      <c r="AI6" s="36">
        <f>IF(AI7="",NA(),AI7)</f>
        <v>1.1000000000000001</v>
      </c>
      <c r="AJ6" s="36">
        <f t="shared" ref="AJ6:AR6" si="5">IF(AJ7="",NA(),AJ7)</f>
        <v>3.41</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106.95</v>
      </c>
      <c r="AU6" s="36">
        <f t="shared" ref="AU6:BC6" si="6">IF(AU7="",NA(),AU7)</f>
        <v>83.28</v>
      </c>
      <c r="AV6" s="36">
        <f t="shared" si="6"/>
        <v>93.7</v>
      </c>
      <c r="AW6" s="36">
        <f t="shared" si="6"/>
        <v>88.08</v>
      </c>
      <c r="AX6" s="36">
        <f t="shared" si="6"/>
        <v>85.1</v>
      </c>
      <c r="AY6" s="36">
        <f t="shared" si="6"/>
        <v>381.53</v>
      </c>
      <c r="AZ6" s="36">
        <f t="shared" si="6"/>
        <v>391.54</v>
      </c>
      <c r="BA6" s="36">
        <f t="shared" si="6"/>
        <v>384.34</v>
      </c>
      <c r="BB6" s="36">
        <f t="shared" si="6"/>
        <v>359.47</v>
      </c>
      <c r="BC6" s="36">
        <f t="shared" si="6"/>
        <v>369.69</v>
      </c>
      <c r="BD6" s="35" t="str">
        <f>IF(BD7="","",IF(BD7="-","【-】","【"&amp;SUBSTITUTE(TEXT(BD7,"#,##0.00"),"-","△")&amp;"】"))</f>
        <v>【261.93】</v>
      </c>
      <c r="BE6" s="36">
        <f>IF(BE7="",NA(),BE7)</f>
        <v>1067.52</v>
      </c>
      <c r="BF6" s="36">
        <f t="shared" ref="BF6:BN6" si="7">IF(BF7="",NA(),BF7)</f>
        <v>1025.5</v>
      </c>
      <c r="BG6" s="36">
        <f t="shared" si="7"/>
        <v>1007.91</v>
      </c>
      <c r="BH6" s="36">
        <f t="shared" si="7"/>
        <v>990.9</v>
      </c>
      <c r="BI6" s="36">
        <f t="shared" si="7"/>
        <v>1000.58</v>
      </c>
      <c r="BJ6" s="36">
        <f t="shared" si="7"/>
        <v>393.27</v>
      </c>
      <c r="BK6" s="36">
        <f t="shared" si="7"/>
        <v>386.97</v>
      </c>
      <c r="BL6" s="36">
        <f t="shared" si="7"/>
        <v>380.58</v>
      </c>
      <c r="BM6" s="36">
        <f t="shared" si="7"/>
        <v>401.79</v>
      </c>
      <c r="BN6" s="36">
        <f t="shared" si="7"/>
        <v>402.99</v>
      </c>
      <c r="BO6" s="35" t="str">
        <f>IF(BO7="","",IF(BO7="-","【-】","【"&amp;SUBSTITUTE(TEXT(BO7,"#,##0.00"),"-","△")&amp;"】"))</f>
        <v>【270.46】</v>
      </c>
      <c r="BP6" s="36">
        <f>IF(BP7="",NA(),BP7)</f>
        <v>87.38</v>
      </c>
      <c r="BQ6" s="36">
        <f t="shared" ref="BQ6:BY6" si="8">IF(BQ7="",NA(),BQ7)</f>
        <v>86.71</v>
      </c>
      <c r="BR6" s="36">
        <f t="shared" si="8"/>
        <v>87.81</v>
      </c>
      <c r="BS6" s="36">
        <f t="shared" si="8"/>
        <v>86.93</v>
      </c>
      <c r="BT6" s="36">
        <f t="shared" si="8"/>
        <v>81.180000000000007</v>
      </c>
      <c r="BU6" s="36">
        <f t="shared" si="8"/>
        <v>100.47</v>
      </c>
      <c r="BV6" s="36">
        <f t="shared" si="8"/>
        <v>101.72</v>
      </c>
      <c r="BW6" s="36">
        <f t="shared" si="8"/>
        <v>102.38</v>
      </c>
      <c r="BX6" s="36">
        <f t="shared" si="8"/>
        <v>100.12</v>
      </c>
      <c r="BY6" s="36">
        <f t="shared" si="8"/>
        <v>98.66</v>
      </c>
      <c r="BZ6" s="35" t="str">
        <f>IF(BZ7="","",IF(BZ7="-","【-】","【"&amp;SUBSTITUTE(TEXT(BZ7,"#,##0.00"),"-","△")&amp;"】"))</f>
        <v>【103.91】</v>
      </c>
      <c r="CA6" s="36">
        <f>IF(CA7="",NA(),CA7)</f>
        <v>303.70999999999998</v>
      </c>
      <c r="CB6" s="36">
        <f t="shared" ref="CB6:CJ6" si="9">IF(CB7="",NA(),CB7)</f>
        <v>305.45</v>
      </c>
      <c r="CC6" s="36">
        <f t="shared" si="9"/>
        <v>302.33</v>
      </c>
      <c r="CD6" s="36">
        <f t="shared" si="9"/>
        <v>305.63</v>
      </c>
      <c r="CE6" s="36">
        <f t="shared" si="9"/>
        <v>327.35000000000002</v>
      </c>
      <c r="CF6" s="36">
        <f t="shared" si="9"/>
        <v>169.82</v>
      </c>
      <c r="CG6" s="36">
        <f t="shared" si="9"/>
        <v>168.2</v>
      </c>
      <c r="CH6" s="36">
        <f t="shared" si="9"/>
        <v>168.67</v>
      </c>
      <c r="CI6" s="36">
        <f t="shared" si="9"/>
        <v>174.97</v>
      </c>
      <c r="CJ6" s="36">
        <f t="shared" si="9"/>
        <v>178.59</v>
      </c>
      <c r="CK6" s="35" t="str">
        <f>IF(CK7="","",IF(CK7="-","【-】","【"&amp;SUBSTITUTE(TEXT(CK7,"#,##0.00"),"-","△")&amp;"】"))</f>
        <v>【167.11】</v>
      </c>
      <c r="CL6" s="36">
        <f>IF(CL7="",NA(),CL7)</f>
        <v>75.06</v>
      </c>
      <c r="CM6" s="36">
        <f t="shared" ref="CM6:CU6" si="10">IF(CM7="",NA(),CM7)</f>
        <v>69.86</v>
      </c>
      <c r="CN6" s="36">
        <f t="shared" si="10"/>
        <v>64.73</v>
      </c>
      <c r="CO6" s="36">
        <f t="shared" si="10"/>
        <v>63.91</v>
      </c>
      <c r="CP6" s="36">
        <f t="shared" si="10"/>
        <v>63.1</v>
      </c>
      <c r="CQ6" s="36">
        <f t="shared" si="10"/>
        <v>55.13</v>
      </c>
      <c r="CR6" s="36">
        <f t="shared" si="10"/>
        <v>54.77</v>
      </c>
      <c r="CS6" s="36">
        <f t="shared" si="10"/>
        <v>54.92</v>
      </c>
      <c r="CT6" s="36">
        <f t="shared" si="10"/>
        <v>55.63</v>
      </c>
      <c r="CU6" s="36">
        <f t="shared" si="10"/>
        <v>55.03</v>
      </c>
      <c r="CV6" s="35" t="str">
        <f>IF(CV7="","",IF(CV7="-","【-】","【"&amp;SUBSTITUTE(TEXT(CV7,"#,##0.00"),"-","△")&amp;"】"))</f>
        <v>【60.27】</v>
      </c>
      <c r="CW6" s="36">
        <f>IF(CW7="",NA(),CW7)</f>
        <v>77.400000000000006</v>
      </c>
      <c r="CX6" s="36">
        <f t="shared" ref="CX6:DF6" si="11">IF(CX7="",NA(),CX7)</f>
        <v>82.77</v>
      </c>
      <c r="CY6" s="36">
        <f t="shared" si="11"/>
        <v>87.4</v>
      </c>
      <c r="CZ6" s="36">
        <f t="shared" si="11"/>
        <v>87.62</v>
      </c>
      <c r="DA6" s="36">
        <f t="shared" si="11"/>
        <v>86.85</v>
      </c>
      <c r="DB6" s="36">
        <f t="shared" si="11"/>
        <v>83</v>
      </c>
      <c r="DC6" s="36">
        <f t="shared" si="11"/>
        <v>82.89</v>
      </c>
      <c r="DD6" s="36">
        <f t="shared" si="11"/>
        <v>82.66</v>
      </c>
      <c r="DE6" s="36">
        <f t="shared" si="11"/>
        <v>82.04</v>
      </c>
      <c r="DF6" s="36">
        <f t="shared" si="11"/>
        <v>81.900000000000006</v>
      </c>
      <c r="DG6" s="35" t="str">
        <f>IF(DG7="","",IF(DG7="-","【-】","【"&amp;SUBSTITUTE(TEXT(DG7,"#,##0.00"),"-","△")&amp;"】"))</f>
        <v>【89.92】</v>
      </c>
      <c r="DH6" s="36">
        <f>IF(DH7="",NA(),DH7)</f>
        <v>30.05</v>
      </c>
      <c r="DI6" s="36">
        <f t="shared" ref="DI6:DQ6" si="12">IF(DI7="",NA(),DI7)</f>
        <v>32.409999999999997</v>
      </c>
      <c r="DJ6" s="36">
        <f t="shared" si="12"/>
        <v>34.770000000000003</v>
      </c>
      <c r="DK6" s="36">
        <f t="shared" si="12"/>
        <v>36.85</v>
      </c>
      <c r="DL6" s="36">
        <f t="shared" si="12"/>
        <v>38.51</v>
      </c>
      <c r="DM6" s="36">
        <f t="shared" si="12"/>
        <v>46.66</v>
      </c>
      <c r="DN6" s="36">
        <f t="shared" si="12"/>
        <v>47.46</v>
      </c>
      <c r="DO6" s="36">
        <f t="shared" si="12"/>
        <v>48.49</v>
      </c>
      <c r="DP6" s="36">
        <f t="shared" si="12"/>
        <v>48.05</v>
      </c>
      <c r="DQ6" s="36">
        <f t="shared" si="12"/>
        <v>48.87</v>
      </c>
      <c r="DR6" s="35" t="str">
        <f>IF(DR7="","",IF(DR7="-","【-】","【"&amp;SUBSTITUTE(TEXT(DR7,"#,##0.00"),"-","△")&amp;"】"))</f>
        <v>【48.85】</v>
      </c>
      <c r="DS6" s="36">
        <f>IF(DS7="",NA(),DS7)</f>
        <v>3.95</v>
      </c>
      <c r="DT6" s="36">
        <f t="shared" ref="DT6:EB6" si="13">IF(DT7="",NA(),DT7)</f>
        <v>5.66</v>
      </c>
      <c r="DU6" s="36">
        <f t="shared" si="13"/>
        <v>7.1</v>
      </c>
      <c r="DV6" s="36">
        <f t="shared" si="13"/>
        <v>7.51</v>
      </c>
      <c r="DW6" s="36">
        <f t="shared" si="13"/>
        <v>7.81</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0.04</v>
      </c>
      <c r="EE6" s="36">
        <f t="shared" ref="EE6:EM6" si="14">IF(EE7="",NA(),EE7)</f>
        <v>0.04</v>
      </c>
      <c r="EF6" s="36">
        <f t="shared" si="14"/>
        <v>0.42</v>
      </c>
      <c r="EG6" s="36">
        <f t="shared" si="14"/>
        <v>0.34</v>
      </c>
      <c r="EH6" s="36">
        <f t="shared" si="14"/>
        <v>1.02</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14087</v>
      </c>
      <c r="D7" s="38">
        <v>46</v>
      </c>
      <c r="E7" s="38">
        <v>1</v>
      </c>
      <c r="F7" s="38">
        <v>0</v>
      </c>
      <c r="G7" s="38">
        <v>1</v>
      </c>
      <c r="H7" s="38" t="s">
        <v>93</v>
      </c>
      <c r="I7" s="38" t="s">
        <v>94</v>
      </c>
      <c r="J7" s="38" t="s">
        <v>95</v>
      </c>
      <c r="K7" s="38" t="s">
        <v>96</v>
      </c>
      <c r="L7" s="38" t="s">
        <v>97</v>
      </c>
      <c r="M7" s="38" t="s">
        <v>98</v>
      </c>
      <c r="N7" s="39" t="s">
        <v>99</v>
      </c>
      <c r="O7" s="39">
        <v>37.47</v>
      </c>
      <c r="P7" s="39">
        <v>98.01</v>
      </c>
      <c r="Q7" s="39">
        <v>5336</v>
      </c>
      <c r="R7" s="39">
        <v>18894</v>
      </c>
      <c r="S7" s="39">
        <v>140.59</v>
      </c>
      <c r="T7" s="39">
        <v>134.38999999999999</v>
      </c>
      <c r="U7" s="39">
        <v>18303</v>
      </c>
      <c r="V7" s="39">
        <v>34.369999999999997</v>
      </c>
      <c r="W7" s="39">
        <v>532.53</v>
      </c>
      <c r="X7" s="39">
        <v>99.04</v>
      </c>
      <c r="Y7" s="39">
        <v>98.23</v>
      </c>
      <c r="Z7" s="39">
        <v>103.07</v>
      </c>
      <c r="AA7" s="39">
        <v>102.84</v>
      </c>
      <c r="AB7" s="39">
        <v>102.61</v>
      </c>
      <c r="AC7" s="39">
        <v>110.01</v>
      </c>
      <c r="AD7" s="39">
        <v>111.21</v>
      </c>
      <c r="AE7" s="39">
        <v>111.71</v>
      </c>
      <c r="AF7" s="39">
        <v>110.05</v>
      </c>
      <c r="AG7" s="39">
        <v>108.87</v>
      </c>
      <c r="AH7" s="39">
        <v>112.83</v>
      </c>
      <c r="AI7" s="39">
        <v>1.1000000000000001</v>
      </c>
      <c r="AJ7" s="39">
        <v>3.41</v>
      </c>
      <c r="AK7" s="39">
        <v>0</v>
      </c>
      <c r="AL7" s="39">
        <v>0</v>
      </c>
      <c r="AM7" s="39">
        <v>0</v>
      </c>
      <c r="AN7" s="39">
        <v>2.8</v>
      </c>
      <c r="AO7" s="39">
        <v>1.93</v>
      </c>
      <c r="AP7" s="39">
        <v>1.72</v>
      </c>
      <c r="AQ7" s="39">
        <v>2.64</v>
      </c>
      <c r="AR7" s="39">
        <v>3.16</v>
      </c>
      <c r="AS7" s="39">
        <v>1.05</v>
      </c>
      <c r="AT7" s="39">
        <v>106.95</v>
      </c>
      <c r="AU7" s="39">
        <v>83.28</v>
      </c>
      <c r="AV7" s="39">
        <v>93.7</v>
      </c>
      <c r="AW7" s="39">
        <v>88.08</v>
      </c>
      <c r="AX7" s="39">
        <v>85.1</v>
      </c>
      <c r="AY7" s="39">
        <v>381.53</v>
      </c>
      <c r="AZ7" s="39">
        <v>391.54</v>
      </c>
      <c r="BA7" s="39">
        <v>384.34</v>
      </c>
      <c r="BB7" s="39">
        <v>359.47</v>
      </c>
      <c r="BC7" s="39">
        <v>369.69</v>
      </c>
      <c r="BD7" s="39">
        <v>261.93</v>
      </c>
      <c r="BE7" s="39">
        <v>1067.52</v>
      </c>
      <c r="BF7" s="39">
        <v>1025.5</v>
      </c>
      <c r="BG7" s="39">
        <v>1007.91</v>
      </c>
      <c r="BH7" s="39">
        <v>990.9</v>
      </c>
      <c r="BI7" s="39">
        <v>1000.58</v>
      </c>
      <c r="BJ7" s="39">
        <v>393.27</v>
      </c>
      <c r="BK7" s="39">
        <v>386.97</v>
      </c>
      <c r="BL7" s="39">
        <v>380.58</v>
      </c>
      <c r="BM7" s="39">
        <v>401.79</v>
      </c>
      <c r="BN7" s="39">
        <v>402.99</v>
      </c>
      <c r="BO7" s="39">
        <v>270.45999999999998</v>
      </c>
      <c r="BP7" s="39">
        <v>87.38</v>
      </c>
      <c r="BQ7" s="39">
        <v>86.71</v>
      </c>
      <c r="BR7" s="39">
        <v>87.81</v>
      </c>
      <c r="BS7" s="39">
        <v>86.93</v>
      </c>
      <c r="BT7" s="39">
        <v>81.180000000000007</v>
      </c>
      <c r="BU7" s="39">
        <v>100.47</v>
      </c>
      <c r="BV7" s="39">
        <v>101.72</v>
      </c>
      <c r="BW7" s="39">
        <v>102.38</v>
      </c>
      <c r="BX7" s="39">
        <v>100.12</v>
      </c>
      <c r="BY7" s="39">
        <v>98.66</v>
      </c>
      <c r="BZ7" s="39">
        <v>103.91</v>
      </c>
      <c r="CA7" s="39">
        <v>303.70999999999998</v>
      </c>
      <c r="CB7" s="39">
        <v>305.45</v>
      </c>
      <c r="CC7" s="39">
        <v>302.33</v>
      </c>
      <c r="CD7" s="39">
        <v>305.63</v>
      </c>
      <c r="CE7" s="39">
        <v>327.35000000000002</v>
      </c>
      <c r="CF7" s="39">
        <v>169.82</v>
      </c>
      <c r="CG7" s="39">
        <v>168.2</v>
      </c>
      <c r="CH7" s="39">
        <v>168.67</v>
      </c>
      <c r="CI7" s="39">
        <v>174.97</v>
      </c>
      <c r="CJ7" s="39">
        <v>178.59</v>
      </c>
      <c r="CK7" s="39">
        <v>167.11</v>
      </c>
      <c r="CL7" s="39">
        <v>75.06</v>
      </c>
      <c r="CM7" s="39">
        <v>69.86</v>
      </c>
      <c r="CN7" s="39">
        <v>64.73</v>
      </c>
      <c r="CO7" s="39">
        <v>63.91</v>
      </c>
      <c r="CP7" s="39">
        <v>63.1</v>
      </c>
      <c r="CQ7" s="39">
        <v>55.13</v>
      </c>
      <c r="CR7" s="39">
        <v>54.77</v>
      </c>
      <c r="CS7" s="39">
        <v>54.92</v>
      </c>
      <c r="CT7" s="39">
        <v>55.63</v>
      </c>
      <c r="CU7" s="39">
        <v>55.03</v>
      </c>
      <c r="CV7" s="39">
        <v>60.27</v>
      </c>
      <c r="CW7" s="39">
        <v>77.400000000000006</v>
      </c>
      <c r="CX7" s="39">
        <v>82.77</v>
      </c>
      <c r="CY7" s="39">
        <v>87.4</v>
      </c>
      <c r="CZ7" s="39">
        <v>87.62</v>
      </c>
      <c r="DA7" s="39">
        <v>86.85</v>
      </c>
      <c r="DB7" s="39">
        <v>83</v>
      </c>
      <c r="DC7" s="39">
        <v>82.89</v>
      </c>
      <c r="DD7" s="39">
        <v>82.66</v>
      </c>
      <c r="DE7" s="39">
        <v>82.04</v>
      </c>
      <c r="DF7" s="39">
        <v>81.900000000000006</v>
      </c>
      <c r="DG7" s="39">
        <v>89.92</v>
      </c>
      <c r="DH7" s="39">
        <v>30.05</v>
      </c>
      <c r="DI7" s="39">
        <v>32.409999999999997</v>
      </c>
      <c r="DJ7" s="39">
        <v>34.770000000000003</v>
      </c>
      <c r="DK7" s="39">
        <v>36.85</v>
      </c>
      <c r="DL7" s="39">
        <v>38.51</v>
      </c>
      <c r="DM7" s="39">
        <v>46.66</v>
      </c>
      <c r="DN7" s="39">
        <v>47.46</v>
      </c>
      <c r="DO7" s="39">
        <v>48.49</v>
      </c>
      <c r="DP7" s="39">
        <v>48.05</v>
      </c>
      <c r="DQ7" s="39">
        <v>48.87</v>
      </c>
      <c r="DR7" s="39">
        <v>48.85</v>
      </c>
      <c r="DS7" s="39">
        <v>3.95</v>
      </c>
      <c r="DT7" s="39">
        <v>5.66</v>
      </c>
      <c r="DU7" s="39">
        <v>7.1</v>
      </c>
      <c r="DV7" s="39">
        <v>7.51</v>
      </c>
      <c r="DW7" s="39">
        <v>7.81</v>
      </c>
      <c r="DX7" s="39">
        <v>9.85</v>
      </c>
      <c r="DY7" s="39">
        <v>9.7100000000000009</v>
      </c>
      <c r="DZ7" s="39">
        <v>12.79</v>
      </c>
      <c r="EA7" s="39">
        <v>13.39</v>
      </c>
      <c r="EB7" s="39">
        <v>14.85</v>
      </c>
      <c r="EC7" s="39">
        <v>17.8</v>
      </c>
      <c r="ED7" s="39">
        <v>0.04</v>
      </c>
      <c r="EE7" s="39">
        <v>0.04</v>
      </c>
      <c r="EF7" s="39">
        <v>0.42</v>
      </c>
      <c r="EG7" s="39">
        <v>0.34</v>
      </c>
      <c r="EH7" s="39">
        <v>1.02</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suidou02</cp:lastModifiedBy>
  <cp:lastPrinted>2020-01-27T09:13:09Z</cp:lastPrinted>
  <dcterms:created xsi:type="dcterms:W3CDTF">2019-12-05T04:07:30Z</dcterms:created>
  <dcterms:modified xsi:type="dcterms:W3CDTF">2020-01-27T09:16:34Z</dcterms:modified>
  <cp:category/>
</cp:coreProperties>
</file>