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BUNSYO16L\gesui\gyomu\★業務係長\調査・報告・通知関係　★\後志総合振興局関係\★公営企業に係る「経営比較分析等」\R05年度決算「経営比較分析表」\R07.01.24【130（木）〆依頼】公営企業に係る経営比較分析表（令和5年度決算）の分析等について\回答\"/>
    </mc:Choice>
  </mc:AlternateContent>
  <xr:revisionPtr revIDLastSave="0" documentId="13_ncr:1_{0FCC3F1D-95D5-4203-8205-F088D1774E2C}" xr6:coauthVersionLast="36" xr6:coauthVersionMax="36" xr10:uidLastSave="{00000000-0000-0000-0000-000000000000}"/>
  <workbookProtection workbookAlgorithmName="SHA-512" workbookHashValue="SJNyon+G0GuwZ9rfo4ImQydna2AnPVZFZzN0LS17zcAPIyCOeukRFr2BLRc9w7WM9SDnorEpPjU1Ohh+4oKnXg==" workbookSaltValue="0MfToamOfh8xV0xfnb+IQQ==" workbookSpinCount="100000" lockStructure="1"/>
  <bookViews>
    <workbookView xWindow="0" yWindow="0" windowWidth="15810" windowHeight="121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I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<sst xmlns="http://schemas.openxmlformats.org/spreadsheetml/2006/main" count="236" uniqueCount="121">
  <si>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</si>
  <si>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</si>
  <si>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</si>
  <si>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</si>
  <si>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</si>
  <si>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</si>
  <si>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</si>
  <si>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</si>
  <si>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</si>
  <si>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</si>
  <si>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</si>
  <si>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</si>
  <si>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</si>
  <si>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</si>
  <si>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</si>
  <si>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</si>
  <si>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</si>
  <si>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</si>
  <si>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</si>
  <si>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</si>
  <si>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</si>
  <si>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</si>
  <si>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</si>
  <si>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</si>
  <si>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</si>
  <si>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</si>
  <si>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</si>
  <si>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</si>
  <si>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</si>
  <si>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</si>
  <si>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</si>
  <si>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</si>
  <si>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</si>
  <si>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</si>
  <si>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</si>
  <si>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</si>
  <si>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</si>
  <si>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</si>
  <si>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</si>
  <si>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</si>
  <si>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</si>
  <si>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</si>
  <si>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</si>
  <si>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</si>
  <si>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</si>
  <si>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</si>
  <si>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</si>
  <si>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</si>
  <si>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</si>
  <si>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</si>
  <si>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</si>
  <si>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</si>
  <si>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</si>
  <si>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</si>
  <si>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</si>
  <si>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</si>
  <si>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</si>
  <si>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</si>
  <si>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</si>
  <si>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</si>
  <si>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</si>
  <si>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</si>
  <si>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</si>
  <si>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</si>
  <si>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</si>
  <si>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</si>
  <si>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</si>
  <si>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</si>
  <si>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</si>
  <si>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</si>
  <si>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</si>
  <si>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</si>
  <si>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</si>
  <si>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</si>
  <si>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</si>
  <si>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</si>
  <si>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</si>
  <si>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</si>
  <si>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</si>
  <si>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</si>
  <si>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</si>
  <si>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</si>
  <si>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</si>
  <si>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</si>
  <si>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</si>
  <si>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</si>
  <si>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</si>
  <si>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</si>
  <si>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</si>
  <si>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</si>
  <si>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</si>
  <si>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</si>
  <si>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</si>
  <si>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</si>
  <si>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</si>
  <si>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</si>
  <si>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</si>
  <si>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</si>
  <si>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</si>
  <si>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余市町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</si>
  <si>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</si>
  <si>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</si>
  <si>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</si>
  <si>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</si>
  <si>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</si>
  <si>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</si>
  <si>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</si>
  <si>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</si>
  <si>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</si>
  <si>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</si>
  <si>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</si>
  <si>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</si>
  <si>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</si>
  <si>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</si>
  <si>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</si>
  <si>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</si>
  <si>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</si>
  <si>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</si>
  <si>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耐用年数である５０年を経過した管渠はありませんが、供用開始から３０年以上が経過し、更新が必要な設備が増えています。そのため、施設管理計画であるストックマネジメント計画に基づき、計画的な更新を実施していく予定です。</t>
    <rPh sb="0" eb="4">
      <t>タイヨウネンスウ</t>
    </rPh>
    <rPh sb="9" eb="10">
      <t>ネン</t>
    </rPh>
    <rPh sb="11" eb="13">
      <t>ケイカ</t>
    </rPh>
    <rPh sb="15" eb="17">
      <t>カンキョ</t>
    </rPh>
    <rPh sb="25" eb="27">
      <t>キョウヨウ</t>
    </rPh>
    <rPh sb="62" eb="64">
      <t>シセツ</t>
    </rPh>
    <rPh sb="64" eb="66">
      <t>カンリ</t>
    </rPh>
    <rPh sb="66" eb="68">
      <t>ケイカク</t>
    </rPh>
    <rPh sb="81" eb="83">
      <t>ケイカク</t>
    </rPh>
    <rPh sb="84" eb="85">
      <t>モト</t>
    </rPh>
    <rPh sb="88" eb="91">
      <t>ケイカクテキ</t>
    </rPh>
    <rPh sb="101" eb="103">
      <t>ヨテイ</t>
    </rPh>
    <phoneticPr fontId="4"/>
  </si>
  <si>
    <t xml:space="preserve"> 地方公営企業法の一部適用(財務規定等)、広域化・共同化事業(し尿等の共同処理)に取り組むことで、下水道事業の健全化、効率化を図ります。人口減少に伴う汚水処理量の減少を踏まえ、整備手法の見直しを検討し、効率的な投資と維持管理費の削減を図り、持続可能な下水道事業の運営に努めます。</t>
    <rPh sb="1" eb="3">
      <t>チホウ</t>
    </rPh>
    <rPh sb="3" eb="5">
      <t>コウエイ</t>
    </rPh>
    <rPh sb="9" eb="11">
      <t>イチブ</t>
    </rPh>
    <rPh sb="14" eb="19">
      <t>ザイムキテイトウ</t>
    </rPh>
    <rPh sb="32" eb="34">
      <t>ニョウトウ</t>
    </rPh>
    <rPh sb="35" eb="39">
      <t>キョウドウショリ</t>
    </rPh>
    <phoneticPr fontId="4"/>
  </si>
  <si>
    <t xml:space="preserve"> 人口減少に伴う汚水処理量の減少が予想されますが、下水道施設については現行の処理量に見合う能力を当面の間維持する必要があります。維持管理業務を中心に外部委託を進めていますが、コストの削減には限界があり、下水道使用料の減少による財政状況の悪化が懸念されます。そのため、下水処理場における余剰能力の有効活用を目的として、近隣の町村とし尿等の共同処理(広域化・共同化事業)を実施する準備を進めています。また、経営状況を明確にするため、令和６年度より地方公営企業法の一部(財務規定等)を適用しています。
</t>
    <rPh sb="6" eb="7">
      <t>トモナ</t>
    </rPh>
    <rPh sb="8" eb="10">
      <t>オスイ</t>
    </rPh>
    <rPh sb="14" eb="16">
      <t>ゲンショウ</t>
    </rPh>
    <rPh sb="17" eb="19">
      <t>ヨソウ</t>
    </rPh>
    <rPh sb="25" eb="28">
      <t>ゲスイドウ</t>
    </rPh>
    <rPh sb="28" eb="30">
      <t>シセツ</t>
    </rPh>
    <rPh sb="40" eb="41">
      <t>リョウ</t>
    </rPh>
    <rPh sb="45" eb="47">
      <t>ノウリョク</t>
    </rPh>
    <rPh sb="79" eb="80">
      <t>スス</t>
    </rPh>
    <rPh sb="101" eb="104">
      <t>ゲスイドウ</t>
    </rPh>
    <rPh sb="133" eb="135">
      <t>ゲスイ</t>
    </rPh>
    <rPh sb="152" eb="154">
      <t>モクテキ</t>
    </rPh>
    <rPh sb="165" eb="166">
      <t>ニョウ</t>
    </rPh>
    <rPh sb="166" eb="167">
      <t>トウ</t>
    </rPh>
    <rPh sb="173" eb="176">
      <t>コウイキカ</t>
    </rPh>
    <rPh sb="177" eb="180">
      <t>キョウドウカ</t>
    </rPh>
    <rPh sb="180" eb="182">
      <t>ジギョウ</t>
    </rPh>
    <rPh sb="184" eb="186">
      <t>ジッシ</t>
    </rPh>
    <rPh sb="214" eb="216">
      <t>レイワ</t>
    </rPh>
    <rPh sb="217" eb="219">
      <t>ネンド</t>
    </rPh>
    <rPh sb="221" eb="223">
      <t>チホウ</t>
    </rPh>
    <rPh sb="223" eb="225">
      <t>コウエイ</t>
    </rPh>
    <rPh sb="229" eb="231">
      <t>イチブ</t>
    </rPh>
    <rPh sb="232" eb="234">
      <t>ザイム</t>
    </rPh>
    <rPh sb="234" eb="237">
      <t>キテイトウ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</si>
</sst>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22-4320-B012-59A04BD4C2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0622-4320-B012-59A04BD4C2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53.86</c:v>
                </c:pt>
                <c:pt idx="1">
                  <c:v>54.22</c:v>
                </c:pt>
                <c:pt idx="2">
                  <c:v>56.08</c:v>
                </c:pt>
                <c:pt idx="3">
                  <c:v>53.71</c:v>
                </c:pt>
                <c:pt idx="4">
                  <c:v>53.77</c:v>
                </c:pt>
              </c:numCache>
            </c:numRef>
          </c:val>
          <c:extLst>
            <c:ext xmlns:c16="http://schemas.microsoft.com/office/drawing/2014/chart" uri="{C3380CC4-5D6E-409C-BE32-E72D297353CC}">
              <c16:uniqueId val="{00000000-8D6F-470F-AEB8-5474BE9155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8D6F-470F-AEB8-5474BE9155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90.63</c:v>
                </c:pt>
                <c:pt idx="1">
                  <c:v>90.84</c:v>
                </c:pt>
                <c:pt idx="2">
                  <c:v>90.83</c:v>
                </c:pt>
                <c:pt idx="3">
                  <c:v>90.38</c:v>
                </c:pt>
                <c:pt idx="4">
                  <c:v>90.33</c:v>
                </c:pt>
              </c:numCache>
            </c:numRef>
          </c:val>
          <c:extLst>
            <c:ext xmlns:c16="http://schemas.microsoft.com/office/drawing/2014/chart" uri="{C3380CC4-5D6E-409C-BE32-E72D297353CC}">
              <c16:uniqueId val="{00000000-5036-4F76-8487-1B7F85BFB0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5036-4F76-8487-1B7F85BFB0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59.69</c:v>
                </c:pt>
                <c:pt idx="1">
                  <c:v>63.63</c:v>
                </c:pt>
                <c:pt idx="2">
                  <c:v>67.34</c:v>
                </c:pt>
                <c:pt idx="3">
                  <c:v>68.36</c:v>
                </c:pt>
                <c:pt idx="4">
                  <c:v>75.66</c:v>
                </c:pt>
              </c:numCache>
            </c:numRef>
          </c:val>
          <c:extLst>
            <c:ext xmlns:c16="http://schemas.microsoft.com/office/drawing/2014/chart" uri="{C3380CC4-5D6E-409C-BE32-E72D297353CC}">
              <c16:uniqueId val="{00000000-98E6-4E8A-A57C-6C84F44AC8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E6-4E8A-A57C-6C84F44AC8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F9-45CF-9772-146F2DCC80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9-45CF-9772-146F2DCC80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CA-42CA-9533-1991BC7528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CA-42CA-9533-1991BC7528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4E-40C4-8F2F-3CAAA18420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4E-40C4-8F2F-3CAAA18420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3B-4CF1-B74B-8B6732F57F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3B-4CF1-B74B-8B6732F57F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914.94</c:v>
                </c:pt>
                <c:pt idx="1">
                  <c:v>753.78</c:v>
                </c:pt>
                <c:pt idx="2">
                  <c:v>526.25</c:v>
                </c:pt>
                <c:pt idx="3">
                  <c:v>502.35</c:v>
                </c:pt>
                <c:pt idx="4">
                  <c:v>252.72</c:v>
                </c:pt>
              </c:numCache>
            </c:numRef>
          </c:val>
          <c:extLst>
            <c:ext xmlns:c16="http://schemas.microsoft.com/office/drawing/2014/chart" uri="{C3380CC4-5D6E-409C-BE32-E72D297353CC}">
              <c16:uniqueId val="{00000000-2F82-4C8C-95C5-20D281E52E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2F82-4C8C-95C5-20D281E52E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78.13</c:v>
                </c:pt>
                <c:pt idx="1">
                  <c:v>78.41</c:v>
                </c:pt>
                <c:pt idx="2">
                  <c:v>83.27</c:v>
                </c:pt>
                <c:pt idx="3">
                  <c:v>86.96</c:v>
                </c:pt>
                <c:pt idx="4">
                  <c:v>97.45</c:v>
                </c:pt>
              </c:numCache>
            </c:numRef>
          </c:val>
          <c:extLst>
            <c:ext xmlns:c16="http://schemas.microsoft.com/office/drawing/2014/chart" uri="{C3380CC4-5D6E-409C-BE32-E72D297353CC}">
              <c16:uniqueId val="{00000000-854D-427D-9396-2A88DF498C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854D-427D-9396-2A88DF498C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287.41000000000003</c:v>
                </c:pt>
                <c:pt idx="1">
                  <c:v>285.62</c:v>
                </c:pt>
                <c:pt idx="2">
                  <c:v>269.14</c:v>
                </c:pt>
                <c:pt idx="3">
                  <c:v>258.75</c:v>
                </c:pt>
                <c:pt idx="4">
                  <c:v>237.05</c:v>
                </c:pt>
              </c:numCache>
            </c:numRef>
          </c:val>
          <c:extLst>
            <c:ext xmlns:c16="http://schemas.microsoft.com/office/drawing/2014/chart" uri="{C3380CC4-5D6E-409C-BE32-E72D297353CC}">
              <c16:uniqueId val="{00000000-3C1F-4E92-A174-5F272C9632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3C1F-4E92-A174-5F272C9632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余市町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17222</v>
      </c>
      <c r="AM8" s="44"/>
      <c r="AN8" s="44"/>
      <c r="AO8" s="44"/>
      <c r="AP8" s="44"/>
      <c r="AQ8" s="44"/>
      <c r="AR8" s="44"/>
      <c r="AS8" s="44"/>
      <c r="AT8" s="45">
        <f>データ!T6</f>
        <v>140.62</v>
      </c>
      <c r="AU8" s="45"/>
      <c r="AV8" s="45"/>
      <c r="AW8" s="45"/>
      <c r="AX8" s="45"/>
      <c r="AY8" s="45"/>
      <c r="AZ8" s="45"/>
      <c r="BA8" s="45"/>
      <c r="BB8" s="45">
        <f>データ!U6</f>
        <v>122.47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81.75</v>
      </c>
      <c r="Q10" s="45"/>
      <c r="R10" s="45"/>
      <c r="S10" s="45"/>
      <c r="T10" s="45"/>
      <c r="U10" s="45"/>
      <c r="V10" s="45"/>
      <c r="W10" s="45">
        <f>データ!Q6</f>
        <v>70.63</v>
      </c>
      <c r="X10" s="45"/>
      <c r="Y10" s="45"/>
      <c r="Z10" s="45"/>
      <c r="AA10" s="45"/>
      <c r="AB10" s="45"/>
      <c r="AC10" s="45"/>
      <c r="AD10" s="44">
        <f>データ!R6</f>
        <v>4300</v>
      </c>
      <c r="AE10" s="44"/>
      <c r="AF10" s="44"/>
      <c r="AG10" s="44"/>
      <c r="AH10" s="44"/>
      <c r="AI10" s="44"/>
      <c r="AJ10" s="44"/>
      <c r="AK10" s="2"/>
      <c r="AL10" s="44">
        <f>データ!V6</f>
        <v>13957</v>
      </c>
      <c r="AM10" s="44"/>
      <c r="AN10" s="44"/>
      <c r="AO10" s="44"/>
      <c r="AP10" s="44"/>
      <c r="AQ10" s="44"/>
      <c r="AR10" s="44"/>
      <c r="AS10" s="44"/>
      <c r="AT10" s="45">
        <f>データ!W6</f>
        <v>5.51</v>
      </c>
      <c r="AU10" s="45"/>
      <c r="AV10" s="45"/>
      <c r="AW10" s="45"/>
      <c r="AX10" s="45"/>
      <c r="AY10" s="45"/>
      <c r="AZ10" s="45"/>
      <c r="BA10" s="45"/>
      <c r="BB10" s="45">
        <f>データ!X6</f>
        <v>2533.0300000000002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120</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45</v>
      </c>
      <c r="O86" s="12" t="str">
        <f>データ!EO6</f>
        <v>【0.22】</v>
      </c>
    </row>
  </sheetData>
  <sheetProtection algorithmName="SHA-512" hashValue="QWR6Yt+i1I12BrMWC7ciFSO4SW//DNOUUANoTUE4zj7kVaAbopfzTJ7I/u2d+xEaDiNgu6sB4Pvdrav2ddZSgg==" saltValue="Zwt34SzLbCSQyu8YWF7N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14087</v>
      </c>
      <c r="D6" s="19">
        <f t="shared" si="3"/>
        <v>47</v>
      </c>
      <c r="E6" s="19">
        <f t="shared" si="3"/>
        <v>17</v>
      </c>
      <c r="F6" s="19">
        <f t="shared" si="3"/>
        <v>1</v>
      </c>
      <c r="G6" s="19">
        <f t="shared" si="3"/>
        <v>0</v>
      </c>
      <c r="H6" s="19" t="str">
        <f t="shared" si="3"/>
        <v>北海道　余市町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81.75</v>
      </c>
      <c r="Q6" s="20">
        <f t="shared" si="3"/>
        <v>70.63</v>
      </c>
      <c r="R6" s="20">
        <f t="shared" si="3"/>
        <v>4300</v>
      </c>
      <c r="S6" s="20">
        <f t="shared" si="3"/>
        <v>17222</v>
      </c>
      <c r="T6" s="20">
        <f t="shared" si="3"/>
        <v>140.62</v>
      </c>
      <c r="U6" s="20">
        <f t="shared" si="3"/>
        <v>122.47</v>
      </c>
      <c r="V6" s="20">
        <f t="shared" si="3"/>
        <v>13957</v>
      </c>
      <c r="W6" s="20">
        <f t="shared" si="3"/>
        <v>5.51</v>
      </c>
      <c r="X6" s="20">
        <f t="shared" si="3"/>
        <v>2533.0300000000002</v>
      </c>
      <c r="Y6" s="21">
        <f>IF(Y7="",NA(),Y7)</f>
        <v>59.69</v>
      </c>
      <c r="Z6" s="21">
        <f t="shared" ref="Z6:AH6" si="4">IF(Z7="",NA(),Z7)</f>
        <v>63.63</v>
      </c>
      <c r="AA6" s="21">
        <f t="shared" si="4"/>
        <v>67.34</v>
      </c>
      <c r="AB6" s="21">
        <f t="shared" si="4"/>
        <v>68.36</v>
      </c>
      <c r="AC6" s="21">
        <f t="shared" si="4"/>
        <v>75.66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914.94</v>
      </c>
      <c r="BG6" s="21">
        <f t="shared" ref="BG6:BO6" si="7">IF(BG7="",NA(),BG7)</f>
        <v>753.78</v>
      </c>
      <c r="BH6" s="21">
        <f t="shared" si="7"/>
        <v>526.25</v>
      </c>
      <c r="BI6" s="21">
        <f t="shared" si="7"/>
        <v>502.35</v>
      </c>
      <c r="BJ6" s="21">
        <f t="shared" si="7"/>
        <v>252.72</v>
      </c>
      <c r="BK6" s="21">
        <f t="shared" si="7"/>
        <v>789.44</v>
      </c>
      <c r="BL6" s="21">
        <f t="shared" si="7"/>
        <v>789.08</v>
      </c>
      <c r="BM6" s="21">
        <f t="shared" si="7"/>
        <v>747.84</v>
      </c>
      <c r="BN6" s="21">
        <f t="shared" si="7"/>
        <v>804.98</v>
      </c>
      <c r="BO6" s="21">
        <f t="shared" si="7"/>
        <v>767.56</v>
      </c>
      <c r="BP6" s="20" t="str">
        <f>IF(BP7="","",IF(BP7="-","【-】","【"&amp;SUBSTITUTE(TEXT(BP7,"#,##0.00"),"-","△")&amp;"】"))</f>
        <v>【630.82】</v>
      </c>
      <c r="BQ6" s="21">
        <f>IF(BQ7="",NA(),BQ7)</f>
        <v>78.13</v>
      </c>
      <c r="BR6" s="21">
        <f t="shared" ref="BR6:BZ6" si="8">IF(BR7="",NA(),BR7)</f>
        <v>78.41</v>
      </c>
      <c r="BS6" s="21">
        <f t="shared" si="8"/>
        <v>83.27</v>
      </c>
      <c r="BT6" s="21">
        <f t="shared" si="8"/>
        <v>86.96</v>
      </c>
      <c r="BU6" s="21">
        <f t="shared" si="8"/>
        <v>97.45</v>
      </c>
      <c r="BV6" s="21">
        <f t="shared" si="8"/>
        <v>87.29</v>
      </c>
      <c r="BW6" s="21">
        <f t="shared" si="8"/>
        <v>88.25</v>
      </c>
      <c r="BX6" s="21">
        <f t="shared" si="8"/>
        <v>90.17</v>
      </c>
      <c r="BY6" s="21">
        <f t="shared" si="8"/>
        <v>88.71</v>
      </c>
      <c r="BZ6" s="21">
        <f t="shared" si="8"/>
        <v>90.23</v>
      </c>
      <c r="CA6" s="20" t="str">
        <f>IF(CA7="","",IF(CA7="-","【-】","【"&amp;SUBSTITUTE(TEXT(CA7,"#,##0.00"),"-","△")&amp;"】"))</f>
        <v>【97.81】</v>
      </c>
      <c r="CB6" s="21">
        <f>IF(CB7="",NA(),CB7)</f>
        <v>287.41000000000003</v>
      </c>
      <c r="CC6" s="21">
        <f t="shared" ref="CC6:CK6" si="9">IF(CC7="",NA(),CC7)</f>
        <v>285.62</v>
      </c>
      <c r="CD6" s="21">
        <f t="shared" si="9"/>
        <v>269.14</v>
      </c>
      <c r="CE6" s="21">
        <f t="shared" si="9"/>
        <v>258.75</v>
      </c>
      <c r="CF6" s="21">
        <f t="shared" si="9"/>
        <v>237.05</v>
      </c>
      <c r="CG6" s="21">
        <f t="shared" si="9"/>
        <v>176.67</v>
      </c>
      <c r="CH6" s="21">
        <f t="shared" si="9"/>
        <v>176.37</v>
      </c>
      <c r="CI6" s="21">
        <f t="shared" si="9"/>
        <v>173.17</v>
      </c>
      <c r="CJ6" s="21">
        <f t="shared" si="9"/>
        <v>174.8</v>
      </c>
      <c r="CK6" s="21">
        <f t="shared" si="9"/>
        <v>170.2</v>
      </c>
      <c r="CL6" s="20" t="str">
        <f>IF(CL7="","",IF(CL7="-","【-】","【"&amp;SUBSTITUTE(TEXT(CL7,"#,##0.00"),"-","△")&amp;"】"))</f>
        <v>【138.75】</v>
      </c>
      <c r="CM6" s="21">
        <f>IF(CM7="",NA(),CM7)</f>
        <v>53.86</v>
      </c>
      <c r="CN6" s="21">
        <f t="shared" ref="CN6:CV6" si="10">IF(CN7="",NA(),CN7)</f>
        <v>54.22</v>
      </c>
      <c r="CO6" s="21">
        <f t="shared" si="10"/>
        <v>56.08</v>
      </c>
      <c r="CP6" s="21">
        <f t="shared" si="10"/>
        <v>53.71</v>
      </c>
      <c r="CQ6" s="21">
        <f t="shared" si="10"/>
        <v>53.77</v>
      </c>
      <c r="CR6" s="21">
        <f t="shared" si="10"/>
        <v>57.42</v>
      </c>
      <c r="CS6" s="21">
        <f t="shared" si="10"/>
        <v>56.72</v>
      </c>
      <c r="CT6" s="21">
        <f t="shared" si="10"/>
        <v>56.43</v>
      </c>
      <c r="CU6" s="21">
        <f t="shared" si="10"/>
        <v>55.82</v>
      </c>
      <c r="CV6" s="21">
        <f t="shared" si="10"/>
        <v>56.51</v>
      </c>
      <c r="CW6" s="20" t="str">
        <f>IF(CW7="","",IF(CW7="-","【-】","【"&amp;SUBSTITUTE(TEXT(CW7,"#,##0.00"),"-","△")&amp;"】"))</f>
        <v>【58.94】</v>
      </c>
      <c r="CX6" s="21">
        <f>IF(CX7="",NA(),CX7)</f>
        <v>90.63</v>
      </c>
      <c r="CY6" s="21">
        <f t="shared" ref="CY6:DG6" si="11">IF(CY7="",NA(),CY7)</f>
        <v>90.84</v>
      </c>
      <c r="CZ6" s="21">
        <f t="shared" si="11"/>
        <v>90.83</v>
      </c>
      <c r="DA6" s="21">
        <f t="shared" si="11"/>
        <v>90.38</v>
      </c>
      <c r="DB6" s="21">
        <f t="shared" si="11"/>
        <v>90.33</v>
      </c>
      <c r="DC6" s="21">
        <f t="shared" si="11"/>
        <v>90.42</v>
      </c>
      <c r="DD6" s="21">
        <f t="shared" si="11"/>
        <v>90.72</v>
      </c>
      <c r="DE6" s="21">
        <f t="shared" si="11"/>
        <v>91.07</v>
      </c>
      <c r="DF6" s="21">
        <f t="shared" si="11"/>
        <v>90.67</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5" s="22" customFormat="1" x14ac:dyDescent="0.15">
      <c r="A7" s="14"/>
      <c r="B7" s="23">
        <v>2023</v>
      </c>
      <c r="C7" s="23">
        <v>14087</v>
      </c>
      <c r="D7" s="23">
        <v>47</v>
      </c>
      <c r="E7" s="23">
        <v>17</v>
      </c>
      <c r="F7" s="23">
        <v>1</v>
      </c>
      <c r="G7" s="23">
        <v>0</v>
      </c>
      <c r="H7" s="23" t="s">
        <v>99</v>
      </c>
      <c r="I7" s="23" t="s">
        <v>100</v>
      </c>
      <c r="J7" s="23" t="s">
        <v>101</v>
      </c>
      <c r="K7" s="23" t="s">
        <v>102</v>
      </c>
      <c r="L7" s="23" t="s">
        <v>103</v>
      </c>
      <c r="M7" s="23" t="s">
        <v>104</v>
      </c>
      <c r="N7" s="24" t="s">
        <v>105</v>
      </c>
      <c r="O7" s="24" t="s">
        <v>106</v>
      </c>
      <c r="P7" s="24">
        <v>81.75</v>
      </c>
      <c r="Q7" s="24">
        <v>70.63</v>
      </c>
      <c r="R7" s="24">
        <v>4300</v>
      </c>
      <c r="S7" s="24">
        <v>17222</v>
      </c>
      <c r="T7" s="24">
        <v>140.62</v>
      </c>
      <c r="U7" s="24">
        <v>122.47</v>
      </c>
      <c r="V7" s="24">
        <v>13957</v>
      </c>
      <c r="W7" s="24">
        <v>5.51</v>
      </c>
      <c r="X7" s="24">
        <v>2533.0300000000002</v>
      </c>
      <c r="Y7" s="24">
        <v>59.69</v>
      </c>
      <c r="Z7" s="24">
        <v>63.63</v>
      </c>
      <c r="AA7" s="24">
        <v>67.34</v>
      </c>
      <c r="AB7" s="24">
        <v>68.36</v>
      </c>
      <c r="AC7" s="24">
        <v>75.66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914.94</v>
      </c>
      <c r="BG7" s="24">
        <v>753.78</v>
      </c>
      <c r="BH7" s="24">
        <v>526.25</v>
      </c>
      <c r="BI7" s="24">
        <v>502.35</v>
      </c>
      <c r="BJ7" s="24">
        <v>252.72</v>
      </c>
      <c r="BK7" s="24">
        <v>789.44</v>
      </c>
      <c r="BL7" s="24">
        <v>789.08</v>
      </c>
      <c r="BM7" s="24">
        <v>747.84</v>
      </c>
      <c r="BN7" s="24">
        <v>804.98</v>
      </c>
      <c r="BO7" s="24">
        <v>767.56</v>
      </c>
      <c r="BP7" s="24">
        <v>630.82000000000005</v>
      </c>
      <c r="BQ7" s="24">
        <v>78.13</v>
      </c>
      <c r="BR7" s="24">
        <v>78.41</v>
      </c>
      <c r="BS7" s="24">
        <v>83.27</v>
      </c>
      <c r="BT7" s="24">
        <v>86.96</v>
      </c>
      <c r="BU7" s="24">
        <v>97.45</v>
      </c>
      <c r="BV7" s="24">
        <v>87.29</v>
      </c>
      <c r="BW7" s="24">
        <v>88.25</v>
      </c>
      <c r="BX7" s="24">
        <v>90.17</v>
      </c>
      <c r="BY7" s="24">
        <v>88.71</v>
      </c>
      <c r="BZ7" s="24">
        <v>90.23</v>
      </c>
      <c r="CA7" s="24">
        <v>97.81</v>
      </c>
      <c r="CB7" s="24">
        <v>287.41000000000003</v>
      </c>
      <c r="CC7" s="24">
        <v>285.62</v>
      </c>
      <c r="CD7" s="24">
        <v>269.14</v>
      </c>
      <c r="CE7" s="24">
        <v>258.75</v>
      </c>
      <c r="CF7" s="24">
        <v>237.05</v>
      </c>
      <c r="CG7" s="24">
        <v>176.67</v>
      </c>
      <c r="CH7" s="24">
        <v>176.37</v>
      </c>
      <c r="CI7" s="24">
        <v>173.17</v>
      </c>
      <c r="CJ7" s="24">
        <v>174.8</v>
      </c>
      <c r="CK7" s="24">
        <v>170.2</v>
      </c>
      <c r="CL7" s="24">
        <v>138.75</v>
      </c>
      <c r="CM7" s="24">
        <v>53.86</v>
      </c>
      <c r="CN7" s="24">
        <v>54.22</v>
      </c>
      <c r="CO7" s="24">
        <v>56.08</v>
      </c>
      <c r="CP7" s="24">
        <v>53.71</v>
      </c>
      <c r="CQ7" s="24">
        <v>53.77</v>
      </c>
      <c r="CR7" s="24">
        <v>57.42</v>
      </c>
      <c r="CS7" s="24">
        <v>56.72</v>
      </c>
      <c r="CT7" s="24">
        <v>56.43</v>
      </c>
      <c r="CU7" s="24">
        <v>55.82</v>
      </c>
      <c r="CV7" s="24">
        <v>56.51</v>
      </c>
      <c r="CW7" s="24">
        <v>58.94</v>
      </c>
      <c r="CX7" s="24">
        <v>90.63</v>
      </c>
      <c r="CY7" s="24">
        <v>90.84</v>
      </c>
      <c r="CZ7" s="24">
        <v>90.83</v>
      </c>
      <c r="DA7" s="24">
        <v>90.38</v>
      </c>
      <c r="DB7" s="24">
        <v>90.33</v>
      </c>
      <c r="DC7" s="24">
        <v>90.42</v>
      </c>
      <c r="DD7" s="24">
        <v>90.72</v>
      </c>
      <c r="DE7" s="24">
        <v>91.07</v>
      </c>
      <c r="DF7" s="24">
        <v>90.67</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0.17</v>
      </c>
      <c r="EK7" s="24">
        <v>0.15</v>
      </c>
      <c r="EL7" s="24">
        <v>0.15</v>
      </c>
      <c r="EM7" s="24">
        <v>0.12</v>
      </c>
      <c r="EN7" s="24">
        <v>0.09</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2025-01-28T05:42:27Z</cp:lastPrinted>
  <dcterms:created xsi:type="dcterms:W3CDTF">2024-12-19T01:37:17Z</dcterms:created>
  <dcterms:modified xsi:type="dcterms:W3CDTF">2025-01-28T06:50:34Z</dcterms:modified>
  <cp:category/>
</cp:coreProperties>
</file>