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gyomu\業務係長★\調査・報告・通知関係　★\★公営企業に係る「経営比較分析等」\H30年分　「経営比較分析表」\"/>
    </mc:Choice>
  </mc:AlternateContent>
  <workbookProtection workbookPassword="B319" lockStructure="1"/>
  <bookViews>
    <workbookView xWindow="0" yWindow="0" windowWidth="28800" windowHeight="1221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<sst xmlns="http://schemas.openxmlformats.org/spreadsheetml/2006/main" count="240" uniqueCount="126">
  <si>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</si>
  <si>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</si>
  <si>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</si>
  <si>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</si>
  <si>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</si>
  <si>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</si>
  <si>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</si>
  <si>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</si>
  <si>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</si>
  <si>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</si>
  <si>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</si>
  <si>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</si>
  <si>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</si>
  <si>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</si>
  <si>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</si>
  <si>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</si>
  <si>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</si>
  <si>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</si>
  <si>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</si>
  <si>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</si>
  <si>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</si>
  <si>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</si>
  <si>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</si>
  <si>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</si>
  <si>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</si>
  <si>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</si>
  <si>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</si>
  <si>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</si>
  <si>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</si>
  <si>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</si>
  <si>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</si>
  <si>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</si>
  <si>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</si>
  <si>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</si>
  <si>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</si>
  <si>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</si>
  <si>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</si>
  <si>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</si>
  <si>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</si>
  <si>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</si>
  <si>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</si>
  <si>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</si>
  <si>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</si>
  <si>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</si>
  <si>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</si>
  <si>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</si>
  <si>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</si>
  <si>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</si>
  <si>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</si>
  <si>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</si>
  <si>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</si>
  <si>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</si>
  <si>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</si>
  <si>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</si>
  <si>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</si>
  <si>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</si>
  <si>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</si>
  <si>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</si>
  <si>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</si>
  <si>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</si>
  <si>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</si>
  <si>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</si>
  <si>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</si>
  <si>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</si>
  <si>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</si>
  <si>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</si>
  <si>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</si>
  <si>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</si>
  <si>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</si>
  <si>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</si>
  <si>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</si>
  <si>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</si>
  <si>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</si>
  <si>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</si>
  <si>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</si>
  <si>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</si>
  <si>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</si>
  <si>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</si>
  <si>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</si>
  <si>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</si>
  <si>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</si>
  <si>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</si>
  <si>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</si>
  <si>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</si>
  <si>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</si>
  <si>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</si>
  <si>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</si>
  <si>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</si>
  <si>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</si>
  <si>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</si>
  <si>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</si>
  <si>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</si>
  <si>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</si>
  <si>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</si>
  <si>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</si>
  <si>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</si>
  <si>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</si>
  <si>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</si>
  <si>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</si>
  <si>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</si>
  <si>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</si>
  <si>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</si>
  <si>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</si>
  <si>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</si>
  <si>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</si>
  <si>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</si>
  <si>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</si>
  <si>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</si>
  <si>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</si>
  <si>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</si>
  <si>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余市町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</si>
  <si>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</si>
  <si>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</si>
  <si>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</si>
  <si>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</si>
  <si>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</si>
  <si>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</si>
  <si>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</si>
  <si>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</si>
  <si>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</si>
  <si>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</si>
  <si>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</si>
  <si>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本町における経営の健全性と効率性については類似団体の平均程度に位置しているものの人口減少に伴い、処理区域内人口密度が減少傾向にあることから、将来における料金収入の減少が懸念されます。　　企業債の元金償還金と減価償却費との間に構造的に生じた資金不足が発生しています。　　　　　　　　　また、施設利用率は５６％であるが下水道計画当初の施設規模を平成２２年度に、下水道計画人口及び計画汚水量を平成２７年度に見直ししており、今後下水処理場及びポンプ場の設備について、スペックダウンの検討をおこない、水洗化率の向上と合わせて施設利用率の改善をおこなう必要があります。　　　　　　　　</t>
    <rPh sb="1" eb="3">
      <t>ホンチョウ</t>
    </rPh>
    <rPh sb="7" eb="9">
      <t>ケイエイ</t>
    </rPh>
    <rPh sb="10" eb="13">
      <t>ケンゼンセイ</t>
    </rPh>
    <rPh sb="14" eb="17">
      <t>コウリツセイ</t>
    </rPh>
    <rPh sb="22" eb="24">
      <t>ルイジ</t>
    </rPh>
    <rPh sb="24" eb="26">
      <t>ダンタイ</t>
    </rPh>
    <rPh sb="27" eb="29">
      <t>ヘイキン</t>
    </rPh>
    <rPh sb="29" eb="31">
      <t>テイド</t>
    </rPh>
    <rPh sb="32" eb="34">
      <t>イチ</t>
    </rPh>
    <rPh sb="41" eb="43">
      <t>ジンコウ</t>
    </rPh>
    <rPh sb="43" eb="45">
      <t>ゲンショウ</t>
    </rPh>
    <rPh sb="46" eb="47">
      <t>トモナ</t>
    </rPh>
    <rPh sb="49" eb="51">
      <t>ショリ</t>
    </rPh>
    <rPh sb="51" eb="54">
      <t>クイキナイ</t>
    </rPh>
    <rPh sb="54" eb="56">
      <t>ジンコウ</t>
    </rPh>
    <rPh sb="56" eb="58">
      <t>ミツド</t>
    </rPh>
    <rPh sb="59" eb="61">
      <t>ゲンショウ</t>
    </rPh>
    <rPh sb="61" eb="63">
      <t>ケイコウ</t>
    </rPh>
    <rPh sb="71" eb="73">
      <t>ショウライ</t>
    </rPh>
    <rPh sb="77" eb="79">
      <t>リョウキン</t>
    </rPh>
    <rPh sb="79" eb="81">
      <t>シュウニュウ</t>
    </rPh>
    <rPh sb="82" eb="84">
      <t>ゲンショウ</t>
    </rPh>
    <rPh sb="85" eb="87">
      <t>ケネン</t>
    </rPh>
    <rPh sb="94" eb="96">
      <t>キギョウ</t>
    </rPh>
    <rPh sb="96" eb="97">
      <t>サイ</t>
    </rPh>
    <rPh sb="98" eb="100">
      <t>ガンキン</t>
    </rPh>
    <rPh sb="100" eb="102">
      <t>ショウカン</t>
    </rPh>
    <rPh sb="102" eb="103">
      <t>キン</t>
    </rPh>
    <rPh sb="104" eb="106">
      <t>ゲンカ</t>
    </rPh>
    <rPh sb="106" eb="108">
      <t>ショウキャク</t>
    </rPh>
    <rPh sb="108" eb="109">
      <t>ヒ</t>
    </rPh>
    <rPh sb="111" eb="112">
      <t>アイダ</t>
    </rPh>
    <rPh sb="113" eb="116">
      <t>コウゾウテキ</t>
    </rPh>
    <rPh sb="117" eb="118">
      <t>ショウ</t>
    </rPh>
    <rPh sb="120" eb="122">
      <t>シキン</t>
    </rPh>
    <rPh sb="122" eb="124">
      <t>ブソク</t>
    </rPh>
    <rPh sb="125" eb="127">
      <t>ハッセイ</t>
    </rPh>
    <rPh sb="145" eb="147">
      <t>シセツ</t>
    </rPh>
    <rPh sb="147" eb="150">
      <t>リヨウリツ</t>
    </rPh>
    <rPh sb="158" eb="161">
      <t>ゲスイドウ</t>
    </rPh>
    <rPh sb="161" eb="163">
      <t>ケイカク</t>
    </rPh>
    <rPh sb="163" eb="165">
      <t>トウショ</t>
    </rPh>
    <rPh sb="166" eb="168">
      <t>シセツ</t>
    </rPh>
    <rPh sb="168" eb="170">
      <t>キボ</t>
    </rPh>
    <rPh sb="171" eb="173">
      <t>ヘイセイ</t>
    </rPh>
    <rPh sb="175" eb="177">
      <t>ネンド</t>
    </rPh>
    <rPh sb="179" eb="182">
      <t>ゲスイドウ</t>
    </rPh>
    <rPh sb="182" eb="184">
      <t>ケイカク</t>
    </rPh>
    <rPh sb="184" eb="186">
      <t>ジンコウ</t>
    </rPh>
    <rPh sb="186" eb="187">
      <t>オヨ</t>
    </rPh>
    <rPh sb="188" eb="190">
      <t>ケイカク</t>
    </rPh>
    <rPh sb="190" eb="192">
      <t>オスイ</t>
    </rPh>
    <rPh sb="192" eb="193">
      <t>リョウ</t>
    </rPh>
    <rPh sb="194" eb="196">
      <t>ヘイセイ</t>
    </rPh>
    <rPh sb="198" eb="200">
      <t>ネンド</t>
    </rPh>
    <rPh sb="201" eb="203">
      <t>ミナオ</t>
    </rPh>
    <rPh sb="209" eb="211">
      <t>コンゴ</t>
    </rPh>
    <rPh sb="211" eb="213">
      <t>ゲスイ</t>
    </rPh>
    <rPh sb="213" eb="216">
      <t>ショリジョウ</t>
    </rPh>
    <rPh sb="216" eb="217">
      <t>オヨ</t>
    </rPh>
    <rPh sb="221" eb="222">
      <t>ジョウ</t>
    </rPh>
    <rPh sb="223" eb="225">
      <t>セツビ</t>
    </rPh>
    <rPh sb="238" eb="240">
      <t>ケントウ</t>
    </rPh>
    <rPh sb="246" eb="249">
      <t>スイセンカ</t>
    </rPh>
    <rPh sb="249" eb="250">
      <t>リツ</t>
    </rPh>
    <rPh sb="251" eb="253">
      <t>コウジョウ</t>
    </rPh>
    <rPh sb="254" eb="255">
      <t>ア</t>
    </rPh>
    <rPh sb="258" eb="260">
      <t>シセツ</t>
    </rPh>
    <rPh sb="260" eb="263">
      <t>リヨウリツ</t>
    </rPh>
    <rPh sb="264" eb="266">
      <t>カイゼン</t>
    </rPh>
    <rPh sb="271" eb="273">
      <t>ヒツヨウ</t>
    </rPh>
    <phoneticPr fontId="4"/>
  </si>
  <si>
    <t>　本町の下水道施設は供用開始後２０年以上経ち、管渠、設備・機器ともに老朽化がすすんでいます。　　このような状況の中、長期的な視点で下水道施設全体の今後の老朽化の進展状況を考慮し維持管理、改築・修繕を一体的に捉え下水道施設を計画的かつ効率的に管理する計画（ストックマネジメント計画等）を策定し、施設の更新工事を行っていく必要があります。</t>
    <rPh sb="1" eb="3">
      <t>ホンチョウ</t>
    </rPh>
    <rPh sb="4" eb="7">
      <t>ゲスイドウ</t>
    </rPh>
    <rPh sb="7" eb="9">
      <t>シセツ</t>
    </rPh>
    <rPh sb="10" eb="12">
      <t>キョウヨウ</t>
    </rPh>
    <rPh sb="12" eb="14">
      <t>カイシ</t>
    </rPh>
    <rPh sb="14" eb="15">
      <t>ゴ</t>
    </rPh>
    <rPh sb="17" eb="18">
      <t>ネン</t>
    </rPh>
    <rPh sb="18" eb="20">
      <t>イジョウ</t>
    </rPh>
    <rPh sb="20" eb="21">
      <t>タ</t>
    </rPh>
    <rPh sb="23" eb="25">
      <t>カンキョ</t>
    </rPh>
    <rPh sb="26" eb="28">
      <t>セツビ</t>
    </rPh>
    <rPh sb="29" eb="31">
      <t>キキ</t>
    </rPh>
    <rPh sb="34" eb="37">
      <t>ロウキュウカ</t>
    </rPh>
    <rPh sb="53" eb="55">
      <t>ジョウキョウ</t>
    </rPh>
    <rPh sb="56" eb="57">
      <t>ナカ</t>
    </rPh>
    <rPh sb="58" eb="61">
      <t>チョウキテキ</t>
    </rPh>
    <rPh sb="62" eb="64">
      <t>シテン</t>
    </rPh>
    <rPh sb="65" eb="68">
      <t>ゲスイドウ</t>
    </rPh>
    <rPh sb="68" eb="70">
      <t>シセツ</t>
    </rPh>
    <rPh sb="70" eb="72">
      <t>ゼンタイ</t>
    </rPh>
    <rPh sb="73" eb="75">
      <t>コンゴ</t>
    </rPh>
    <rPh sb="76" eb="79">
      <t>ロウキュウカ</t>
    </rPh>
    <rPh sb="80" eb="82">
      <t>シンテン</t>
    </rPh>
    <rPh sb="82" eb="84">
      <t>ジョウキョウ</t>
    </rPh>
    <rPh sb="85" eb="87">
      <t>コウリョ</t>
    </rPh>
    <rPh sb="88" eb="90">
      <t>イジ</t>
    </rPh>
    <rPh sb="90" eb="92">
      <t>カンリ</t>
    </rPh>
    <rPh sb="93" eb="95">
      <t>カイチク</t>
    </rPh>
    <rPh sb="96" eb="98">
      <t>シュウゼン</t>
    </rPh>
    <rPh sb="99" eb="102">
      <t>イッタイテキ</t>
    </rPh>
    <rPh sb="103" eb="104">
      <t>トラ</t>
    </rPh>
    <rPh sb="105" eb="108">
      <t>ゲスイドウ</t>
    </rPh>
    <rPh sb="108" eb="110">
      <t>シセツ</t>
    </rPh>
    <rPh sb="111" eb="114">
      <t>ケイカクテキ</t>
    </rPh>
    <rPh sb="116" eb="119">
      <t>コウリツテキ</t>
    </rPh>
    <rPh sb="120" eb="122">
      <t>カンリ</t>
    </rPh>
    <rPh sb="124" eb="126">
      <t>ケイカク</t>
    </rPh>
    <rPh sb="137" eb="139">
      <t>ケイカク</t>
    </rPh>
    <rPh sb="139" eb="140">
      <t>トウ</t>
    </rPh>
    <rPh sb="142" eb="144">
      <t>サクテイ</t>
    </rPh>
    <rPh sb="146" eb="148">
      <t>シセツ</t>
    </rPh>
    <rPh sb="149" eb="151">
      <t>コウシン</t>
    </rPh>
    <rPh sb="151" eb="153">
      <t>コウジ</t>
    </rPh>
    <rPh sb="154" eb="155">
      <t>オコナ</t>
    </rPh>
    <rPh sb="159" eb="161">
      <t>ヒツヨウ</t>
    </rPh>
    <phoneticPr fontId="4"/>
  </si>
  <si>
    <t>　今後、人口減少を踏まえた汚水処理施設による整備区域の見直しをおこない、投資の効率化と維持管理費の削減を図りながら持続可能な財政運営に努めます。また、企業債の償還にあたり、減価償却費との間に生じた資金不足については、資本費平準化債の活用により、世帯間による負担の公平性を確保します。　　　　　　　　　　　　　　　　　　　　　＜経営戦略の策定＞ 平成２８年度において、経営基盤の強化と安定した事業経営を目指すため中長期的な視野に立った経営の基本計画を策定しました。</t>
    <rPh sb="1" eb="3">
      <t>コンゴ</t>
    </rPh>
    <rPh sb="4" eb="6">
      <t>ジンコウ</t>
    </rPh>
    <rPh sb="6" eb="8">
      <t>ゲンショウ</t>
    </rPh>
    <rPh sb="9" eb="10">
      <t>フ</t>
    </rPh>
    <rPh sb="13" eb="15">
      <t>オスイ</t>
    </rPh>
    <rPh sb="15" eb="17">
      <t>ショリ</t>
    </rPh>
    <rPh sb="17" eb="19">
      <t>シセツ</t>
    </rPh>
    <rPh sb="22" eb="24">
      <t>セイビ</t>
    </rPh>
    <rPh sb="24" eb="26">
      <t>クイキ</t>
    </rPh>
    <rPh sb="27" eb="29">
      <t>ミナオ</t>
    </rPh>
    <rPh sb="36" eb="38">
      <t>トウシ</t>
    </rPh>
    <rPh sb="39" eb="42">
      <t>コウリツカ</t>
    </rPh>
    <rPh sb="43" eb="45">
      <t>イジ</t>
    </rPh>
    <rPh sb="45" eb="48">
      <t>カンリヒ</t>
    </rPh>
    <rPh sb="49" eb="51">
      <t>サクゲン</t>
    </rPh>
    <rPh sb="52" eb="53">
      <t>ハカ</t>
    </rPh>
    <rPh sb="57" eb="59">
      <t>ジゾク</t>
    </rPh>
    <rPh sb="59" eb="61">
      <t>カノウ</t>
    </rPh>
    <rPh sb="62" eb="64">
      <t>ザイセイ</t>
    </rPh>
    <rPh sb="64" eb="66">
      <t>ウンエイ</t>
    </rPh>
    <rPh sb="67" eb="68">
      <t>ツト</t>
    </rPh>
    <rPh sb="75" eb="77">
      <t>キギョウ</t>
    </rPh>
    <rPh sb="77" eb="78">
      <t>サイ</t>
    </rPh>
    <rPh sb="79" eb="81">
      <t>ショウカン</t>
    </rPh>
    <rPh sb="86" eb="88">
      <t>ゲンカ</t>
    </rPh>
    <rPh sb="88" eb="90">
      <t>ショウキャク</t>
    </rPh>
    <rPh sb="90" eb="91">
      <t>ヒ</t>
    </rPh>
    <rPh sb="93" eb="94">
      <t>アイダ</t>
    </rPh>
    <rPh sb="95" eb="96">
      <t>ショウ</t>
    </rPh>
    <rPh sb="98" eb="100">
      <t>シキン</t>
    </rPh>
    <rPh sb="100" eb="102">
      <t>フソク</t>
    </rPh>
    <rPh sb="108" eb="110">
      <t>シホン</t>
    </rPh>
    <rPh sb="110" eb="111">
      <t>ヒ</t>
    </rPh>
    <rPh sb="111" eb="114">
      <t>ヘイジュンカ</t>
    </rPh>
    <rPh sb="114" eb="115">
      <t>サイ</t>
    </rPh>
    <rPh sb="116" eb="118">
      <t>カツヨウ</t>
    </rPh>
    <rPh sb="122" eb="124">
      <t>セタイ</t>
    </rPh>
    <rPh sb="124" eb="125">
      <t>カン</t>
    </rPh>
    <rPh sb="128" eb="130">
      <t>フタン</t>
    </rPh>
    <rPh sb="131" eb="134">
      <t>コウヘイセイ</t>
    </rPh>
    <rPh sb="135" eb="137">
      <t>カクホ</t>
    </rPh>
    <rPh sb="163" eb="165">
      <t>ケイエイ</t>
    </rPh>
    <rPh sb="165" eb="167">
      <t>センリャク</t>
    </rPh>
    <rPh sb="168" eb="170">
      <t>サクテイ</t>
    </rPh>
    <rPh sb="172" eb="174">
      <t>ヘイセイ</t>
    </rPh>
    <rPh sb="176" eb="178">
      <t>ネンド</t>
    </rPh>
    <rPh sb="183" eb="185">
      <t>ケイエイ</t>
    </rPh>
    <rPh sb="185" eb="187">
      <t>キバン</t>
    </rPh>
    <rPh sb="188" eb="190">
      <t>キョウカ</t>
    </rPh>
    <rPh sb="191" eb="193">
      <t>アンテイ</t>
    </rPh>
    <rPh sb="195" eb="197">
      <t>ジギョウ</t>
    </rPh>
    <rPh sb="197" eb="199">
      <t>ケイエイ</t>
    </rPh>
    <rPh sb="200" eb="202">
      <t>メザ</t>
    </rPh>
    <rPh sb="205" eb="209">
      <t>チュウチョウキテキ</t>
    </rPh>
    <rPh sb="210" eb="212">
      <t>シヤ</t>
    </rPh>
    <rPh sb="213" eb="214">
      <t>タ</t>
    </rPh>
    <rPh sb="216" eb="218">
      <t>ケイエイ</t>
    </rPh>
    <rPh sb="219" eb="221">
      <t>キホン</t>
    </rPh>
    <rPh sb="221" eb="223">
      <t>ケイカク</t>
    </rPh>
    <rPh sb="224" eb="226">
      <t>サクテイ</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</si>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</sst>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EA-4801-9CFE-DA6B21FF7D4E}"/>
            </c:ext>
          </c:extLst>
        </c:ser>
        <c:dLbls>
          <c:showLegendKey val="0"/>
          <c:showVal val="0"/>
          <c:showCatName val="0"/>
          <c:showSerName val="0"/>
          <c:showPercent val="0"/>
          <c:showBubbleSize val="0"/>
        </c:dLbls>
        <c:gapWidth val="150"/>
        <c:axId val="100256000"/>
        <c:axId val="11833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extLst>
            <c:ext xmlns:c16="http://schemas.microsoft.com/office/drawing/2014/chart" uri="{C3380CC4-5D6E-409C-BE32-E72D297353CC}">
              <c16:uniqueId val="{00000001-98EA-4801-9CFE-DA6B21FF7D4E}"/>
            </c:ext>
          </c:extLst>
        </c:ser>
        <c:dLbls>
          <c:showLegendKey val="0"/>
          <c:showVal val="0"/>
          <c:showCatName val="0"/>
          <c:showSerName val="0"/>
          <c:showPercent val="0"/>
          <c:showBubbleSize val="0"/>
        </c:dLbls>
        <c:marker val="1"/>
        <c:smooth val="0"/>
        <c:axId val="100256000"/>
        <c:axId val="118337920"/>
      </c:lineChart>
      <c:dateAx>
        <c:axId val="100256000"/>
        <c:scaling>
          <c:orientation val="minMax"/>
        </c:scaling>
        <c:delete val="1"/>
        <c:axPos val="b"/>
        <c:numFmt formatCode="ge" sourceLinked="1"/>
        <c:majorTickMark val="none"/>
        <c:minorTickMark val="none"/>
        <c:tickLblPos val="none"/>
        <c:crossAx val="118337920"/>
        <c:crosses val="autoZero"/>
        <c:auto val="1"/>
        <c:lblOffset val="100"/>
        <c:baseTimeUnit val="years"/>
      </c:dateAx>
      <c:valAx>
        <c:axId val="11833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55.54</c:v>
                </c:pt>
                <c:pt idx="1">
                  <c:v>55.64</c:v>
                </c:pt>
                <c:pt idx="2">
                  <c:v>54.39</c:v>
                </c:pt>
                <c:pt idx="3">
                  <c:v>56.08</c:v>
                </c:pt>
                <c:pt idx="4">
                  <c:v>55.55</c:v>
                </c:pt>
              </c:numCache>
            </c:numRef>
          </c:val>
          <c:extLst>
            <c:ext xmlns:c16="http://schemas.microsoft.com/office/drawing/2014/chart" uri="{C3380CC4-5D6E-409C-BE32-E72D297353CC}">
              <c16:uniqueId val="{00000000-733E-4F8A-8092-6D057963CCA5}"/>
            </c:ext>
          </c:extLst>
        </c:ser>
        <c:dLbls>
          <c:showLegendKey val="0"/>
          <c:showVal val="0"/>
          <c:showCatName val="0"/>
          <c:showSerName val="0"/>
          <c:showPercent val="0"/>
          <c:showBubbleSize val="0"/>
        </c:dLbls>
        <c:gapWidth val="150"/>
        <c:axId val="132058496"/>
        <c:axId val="13206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extLst>
            <c:ext xmlns:c16="http://schemas.microsoft.com/office/drawing/2014/chart" uri="{C3380CC4-5D6E-409C-BE32-E72D297353CC}">
              <c16:uniqueId val="{00000001-733E-4F8A-8092-6D057963CCA5}"/>
            </c:ext>
          </c:extLst>
        </c:ser>
        <c:dLbls>
          <c:showLegendKey val="0"/>
          <c:showVal val="0"/>
          <c:showCatName val="0"/>
          <c:showSerName val="0"/>
          <c:showPercent val="0"/>
          <c:showBubbleSize val="0"/>
        </c:dLbls>
        <c:marker val="1"/>
        <c:smooth val="0"/>
        <c:axId val="132058496"/>
        <c:axId val="132060672"/>
      </c:lineChart>
      <c:dateAx>
        <c:axId val="132058496"/>
        <c:scaling>
          <c:orientation val="minMax"/>
        </c:scaling>
        <c:delete val="1"/>
        <c:axPos val="b"/>
        <c:numFmt formatCode="ge" sourceLinked="1"/>
        <c:majorTickMark val="none"/>
        <c:minorTickMark val="none"/>
        <c:tickLblPos val="none"/>
        <c:crossAx val="132060672"/>
        <c:crosses val="autoZero"/>
        <c:auto val="1"/>
        <c:lblOffset val="100"/>
        <c:baseTimeUnit val="years"/>
      </c:dateAx>
      <c:valAx>
        <c:axId val="13206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5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89.95</c:v>
                </c:pt>
                <c:pt idx="1">
                  <c:v>90.05</c:v>
                </c:pt>
                <c:pt idx="2">
                  <c:v>90.12</c:v>
                </c:pt>
                <c:pt idx="3">
                  <c:v>90.68</c:v>
                </c:pt>
                <c:pt idx="4">
                  <c:v>90.65</c:v>
                </c:pt>
              </c:numCache>
            </c:numRef>
          </c:val>
          <c:extLst>
            <c:ext xmlns:c16="http://schemas.microsoft.com/office/drawing/2014/chart" uri="{C3380CC4-5D6E-409C-BE32-E72D297353CC}">
              <c16:uniqueId val="{00000000-1A31-47C8-B593-EDE94520DAE8}"/>
            </c:ext>
          </c:extLst>
        </c:ser>
        <c:dLbls>
          <c:showLegendKey val="0"/>
          <c:showVal val="0"/>
          <c:showCatName val="0"/>
          <c:showSerName val="0"/>
          <c:showPercent val="0"/>
          <c:showBubbleSize val="0"/>
        </c:dLbls>
        <c:gapWidth val="150"/>
        <c:axId val="132103168"/>
        <c:axId val="13211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extLst>
            <c:ext xmlns:c16="http://schemas.microsoft.com/office/drawing/2014/chart" uri="{C3380CC4-5D6E-409C-BE32-E72D297353CC}">
              <c16:uniqueId val="{00000001-1A31-47C8-B593-EDE94520DAE8}"/>
            </c:ext>
          </c:extLst>
        </c:ser>
        <c:dLbls>
          <c:showLegendKey val="0"/>
          <c:showVal val="0"/>
          <c:showCatName val="0"/>
          <c:showSerName val="0"/>
          <c:showPercent val="0"/>
          <c:showBubbleSize val="0"/>
        </c:dLbls>
        <c:marker val="1"/>
        <c:smooth val="0"/>
        <c:axId val="132103168"/>
        <c:axId val="132113536"/>
      </c:lineChart>
      <c:dateAx>
        <c:axId val="132103168"/>
        <c:scaling>
          <c:orientation val="minMax"/>
        </c:scaling>
        <c:delete val="1"/>
        <c:axPos val="b"/>
        <c:numFmt formatCode="ge" sourceLinked="1"/>
        <c:majorTickMark val="none"/>
        <c:minorTickMark val="none"/>
        <c:tickLblPos val="none"/>
        <c:crossAx val="132113536"/>
        <c:crosses val="autoZero"/>
        <c:auto val="1"/>
        <c:lblOffset val="100"/>
        <c:baseTimeUnit val="years"/>
      </c:dateAx>
      <c:valAx>
        <c:axId val="13211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0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69.66</c:v>
                </c:pt>
                <c:pt idx="1">
                  <c:v>66.66</c:v>
                </c:pt>
                <c:pt idx="2">
                  <c:v>68.12</c:v>
                </c:pt>
                <c:pt idx="3">
                  <c:v>66.67</c:v>
                </c:pt>
                <c:pt idx="4">
                  <c:v>65.23</c:v>
                </c:pt>
              </c:numCache>
            </c:numRef>
          </c:val>
          <c:extLst>
            <c:ext xmlns:c16="http://schemas.microsoft.com/office/drawing/2014/chart" uri="{C3380CC4-5D6E-409C-BE32-E72D297353CC}">
              <c16:uniqueId val="{00000000-59DD-4E36-978B-5461D93688A5}"/>
            </c:ext>
          </c:extLst>
        </c:ser>
        <c:dLbls>
          <c:showLegendKey val="0"/>
          <c:showVal val="0"/>
          <c:showCatName val="0"/>
          <c:showSerName val="0"/>
          <c:showPercent val="0"/>
          <c:showBubbleSize val="0"/>
        </c:dLbls>
        <c:gapWidth val="150"/>
        <c:axId val="118347648"/>
        <c:axId val="11835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DD-4E36-978B-5461D93688A5}"/>
            </c:ext>
          </c:extLst>
        </c:ser>
        <c:dLbls>
          <c:showLegendKey val="0"/>
          <c:showVal val="0"/>
          <c:showCatName val="0"/>
          <c:showSerName val="0"/>
          <c:showPercent val="0"/>
          <c:showBubbleSize val="0"/>
        </c:dLbls>
        <c:marker val="1"/>
        <c:smooth val="0"/>
        <c:axId val="118347648"/>
        <c:axId val="118353920"/>
      </c:lineChart>
      <c:dateAx>
        <c:axId val="118347648"/>
        <c:scaling>
          <c:orientation val="minMax"/>
        </c:scaling>
        <c:delete val="1"/>
        <c:axPos val="b"/>
        <c:numFmt formatCode="ge" sourceLinked="1"/>
        <c:majorTickMark val="none"/>
        <c:minorTickMark val="none"/>
        <c:tickLblPos val="none"/>
        <c:crossAx val="118353920"/>
        <c:crosses val="autoZero"/>
        <c:auto val="1"/>
        <c:lblOffset val="100"/>
        <c:baseTimeUnit val="years"/>
      </c:dateAx>
      <c:valAx>
        <c:axId val="11835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4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C8-41EF-A302-771C81254DFA}"/>
            </c:ext>
          </c:extLst>
        </c:ser>
        <c:dLbls>
          <c:showLegendKey val="0"/>
          <c:showVal val="0"/>
          <c:showCatName val="0"/>
          <c:showSerName val="0"/>
          <c:showPercent val="0"/>
          <c:showBubbleSize val="0"/>
        </c:dLbls>
        <c:gapWidth val="150"/>
        <c:axId val="118851072"/>
        <c:axId val="11885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C8-41EF-A302-771C81254DFA}"/>
            </c:ext>
          </c:extLst>
        </c:ser>
        <c:dLbls>
          <c:showLegendKey val="0"/>
          <c:showVal val="0"/>
          <c:showCatName val="0"/>
          <c:showSerName val="0"/>
          <c:showPercent val="0"/>
          <c:showBubbleSize val="0"/>
        </c:dLbls>
        <c:marker val="1"/>
        <c:smooth val="0"/>
        <c:axId val="118851072"/>
        <c:axId val="118852992"/>
      </c:lineChart>
      <c:dateAx>
        <c:axId val="118851072"/>
        <c:scaling>
          <c:orientation val="minMax"/>
        </c:scaling>
        <c:delete val="1"/>
        <c:axPos val="b"/>
        <c:numFmt formatCode="ge" sourceLinked="1"/>
        <c:majorTickMark val="none"/>
        <c:minorTickMark val="none"/>
        <c:tickLblPos val="none"/>
        <c:crossAx val="118852992"/>
        <c:crosses val="autoZero"/>
        <c:auto val="1"/>
        <c:lblOffset val="100"/>
        <c:baseTimeUnit val="years"/>
      </c:dateAx>
      <c:valAx>
        <c:axId val="11885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5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13-41FE-B18F-5051E50EEDC7}"/>
            </c:ext>
          </c:extLst>
        </c:ser>
        <c:dLbls>
          <c:showLegendKey val="0"/>
          <c:showVal val="0"/>
          <c:showCatName val="0"/>
          <c:showSerName val="0"/>
          <c:showPercent val="0"/>
          <c:showBubbleSize val="0"/>
        </c:dLbls>
        <c:gapWidth val="150"/>
        <c:axId val="118895744"/>
        <c:axId val="11889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13-41FE-B18F-5051E50EEDC7}"/>
            </c:ext>
          </c:extLst>
        </c:ser>
        <c:dLbls>
          <c:showLegendKey val="0"/>
          <c:showVal val="0"/>
          <c:showCatName val="0"/>
          <c:showSerName val="0"/>
          <c:showPercent val="0"/>
          <c:showBubbleSize val="0"/>
        </c:dLbls>
        <c:marker val="1"/>
        <c:smooth val="0"/>
        <c:axId val="118895744"/>
        <c:axId val="118897664"/>
      </c:lineChart>
      <c:dateAx>
        <c:axId val="118895744"/>
        <c:scaling>
          <c:orientation val="minMax"/>
        </c:scaling>
        <c:delete val="1"/>
        <c:axPos val="b"/>
        <c:numFmt formatCode="ge" sourceLinked="1"/>
        <c:majorTickMark val="none"/>
        <c:minorTickMark val="none"/>
        <c:tickLblPos val="none"/>
        <c:crossAx val="118897664"/>
        <c:crosses val="autoZero"/>
        <c:auto val="1"/>
        <c:lblOffset val="100"/>
        <c:baseTimeUnit val="years"/>
      </c:dateAx>
      <c:valAx>
        <c:axId val="11889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49-4E4B-B0A3-E2D0FF11AEE3}"/>
            </c:ext>
          </c:extLst>
        </c:ser>
        <c:dLbls>
          <c:showLegendKey val="0"/>
          <c:showVal val="0"/>
          <c:showCatName val="0"/>
          <c:showSerName val="0"/>
          <c:showPercent val="0"/>
          <c:showBubbleSize val="0"/>
        </c:dLbls>
        <c:gapWidth val="150"/>
        <c:axId val="118912128"/>
        <c:axId val="11891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49-4E4B-B0A3-E2D0FF11AEE3}"/>
            </c:ext>
          </c:extLst>
        </c:ser>
        <c:dLbls>
          <c:showLegendKey val="0"/>
          <c:showVal val="0"/>
          <c:showCatName val="0"/>
          <c:showSerName val="0"/>
          <c:showPercent val="0"/>
          <c:showBubbleSize val="0"/>
        </c:dLbls>
        <c:marker val="1"/>
        <c:smooth val="0"/>
        <c:axId val="118912128"/>
        <c:axId val="118914048"/>
      </c:lineChart>
      <c:dateAx>
        <c:axId val="118912128"/>
        <c:scaling>
          <c:orientation val="minMax"/>
        </c:scaling>
        <c:delete val="1"/>
        <c:axPos val="b"/>
        <c:numFmt formatCode="ge" sourceLinked="1"/>
        <c:majorTickMark val="none"/>
        <c:minorTickMark val="none"/>
        <c:tickLblPos val="none"/>
        <c:crossAx val="118914048"/>
        <c:crosses val="autoZero"/>
        <c:auto val="1"/>
        <c:lblOffset val="100"/>
        <c:baseTimeUnit val="years"/>
      </c:dateAx>
      <c:valAx>
        <c:axId val="11891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9A-4466-8C2D-D7379C04167C}"/>
            </c:ext>
          </c:extLst>
        </c:ser>
        <c:dLbls>
          <c:showLegendKey val="0"/>
          <c:showVal val="0"/>
          <c:showCatName val="0"/>
          <c:showSerName val="0"/>
          <c:showPercent val="0"/>
          <c:showBubbleSize val="0"/>
        </c:dLbls>
        <c:gapWidth val="150"/>
        <c:axId val="119210752"/>
        <c:axId val="11921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9A-4466-8C2D-D7379C04167C}"/>
            </c:ext>
          </c:extLst>
        </c:ser>
        <c:dLbls>
          <c:showLegendKey val="0"/>
          <c:showVal val="0"/>
          <c:showCatName val="0"/>
          <c:showSerName val="0"/>
          <c:showPercent val="0"/>
          <c:showBubbleSize val="0"/>
        </c:dLbls>
        <c:marker val="1"/>
        <c:smooth val="0"/>
        <c:axId val="119210752"/>
        <c:axId val="119212672"/>
      </c:lineChart>
      <c:dateAx>
        <c:axId val="119210752"/>
        <c:scaling>
          <c:orientation val="minMax"/>
        </c:scaling>
        <c:delete val="1"/>
        <c:axPos val="b"/>
        <c:numFmt formatCode="ge" sourceLinked="1"/>
        <c:majorTickMark val="none"/>
        <c:minorTickMark val="none"/>
        <c:tickLblPos val="none"/>
        <c:crossAx val="119212672"/>
        <c:crosses val="autoZero"/>
        <c:auto val="1"/>
        <c:lblOffset val="100"/>
        <c:baseTimeUnit val="years"/>
      </c:dateAx>
      <c:valAx>
        <c:axId val="11921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1202.93</c:v>
                </c:pt>
                <c:pt idx="1">
                  <c:v>1323.76</c:v>
                </c:pt>
                <c:pt idx="2">
                  <c:v>988.1</c:v>
                </c:pt>
                <c:pt idx="3">
                  <c:v>966.56</c:v>
                </c:pt>
                <c:pt idx="4">
                  <c:v>1042.69</c:v>
                </c:pt>
              </c:numCache>
            </c:numRef>
          </c:val>
          <c:extLst>
            <c:ext xmlns:c16="http://schemas.microsoft.com/office/drawing/2014/chart" uri="{C3380CC4-5D6E-409C-BE32-E72D297353CC}">
              <c16:uniqueId val="{00000000-582B-45A0-954F-2F2B7E9DC25C}"/>
            </c:ext>
          </c:extLst>
        </c:ser>
        <c:dLbls>
          <c:showLegendKey val="0"/>
          <c:showVal val="0"/>
          <c:showCatName val="0"/>
          <c:showSerName val="0"/>
          <c:showPercent val="0"/>
          <c:showBubbleSize val="0"/>
        </c:dLbls>
        <c:gapWidth val="150"/>
        <c:axId val="119259520"/>
        <c:axId val="11926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extLst>
            <c:ext xmlns:c16="http://schemas.microsoft.com/office/drawing/2014/chart" uri="{C3380CC4-5D6E-409C-BE32-E72D297353CC}">
              <c16:uniqueId val="{00000001-582B-45A0-954F-2F2B7E9DC25C}"/>
            </c:ext>
          </c:extLst>
        </c:ser>
        <c:dLbls>
          <c:showLegendKey val="0"/>
          <c:showVal val="0"/>
          <c:showCatName val="0"/>
          <c:showSerName val="0"/>
          <c:showPercent val="0"/>
          <c:showBubbleSize val="0"/>
        </c:dLbls>
        <c:marker val="1"/>
        <c:smooth val="0"/>
        <c:axId val="119259520"/>
        <c:axId val="119261440"/>
      </c:lineChart>
      <c:dateAx>
        <c:axId val="119259520"/>
        <c:scaling>
          <c:orientation val="minMax"/>
        </c:scaling>
        <c:delete val="1"/>
        <c:axPos val="b"/>
        <c:numFmt formatCode="ge" sourceLinked="1"/>
        <c:majorTickMark val="none"/>
        <c:minorTickMark val="none"/>
        <c:tickLblPos val="none"/>
        <c:crossAx val="119261440"/>
        <c:crosses val="autoZero"/>
        <c:auto val="1"/>
        <c:lblOffset val="100"/>
        <c:baseTimeUnit val="years"/>
      </c:dateAx>
      <c:valAx>
        <c:axId val="11926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5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94.16</c:v>
                </c:pt>
                <c:pt idx="1">
                  <c:v>84.29</c:v>
                </c:pt>
                <c:pt idx="2">
                  <c:v>96.53</c:v>
                </c:pt>
                <c:pt idx="3">
                  <c:v>88.25</c:v>
                </c:pt>
                <c:pt idx="4">
                  <c:v>83.51</c:v>
                </c:pt>
              </c:numCache>
            </c:numRef>
          </c:val>
          <c:extLst>
            <c:ext xmlns:c16="http://schemas.microsoft.com/office/drawing/2014/chart" uri="{C3380CC4-5D6E-409C-BE32-E72D297353CC}">
              <c16:uniqueId val="{00000000-DD0D-46FC-B65A-28783BE1892D}"/>
            </c:ext>
          </c:extLst>
        </c:ser>
        <c:dLbls>
          <c:showLegendKey val="0"/>
          <c:showVal val="0"/>
          <c:showCatName val="0"/>
          <c:showSerName val="0"/>
          <c:showPercent val="0"/>
          <c:showBubbleSize val="0"/>
        </c:dLbls>
        <c:gapWidth val="150"/>
        <c:axId val="131993600"/>
        <c:axId val="13199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extLst>
            <c:ext xmlns:c16="http://schemas.microsoft.com/office/drawing/2014/chart" uri="{C3380CC4-5D6E-409C-BE32-E72D297353CC}">
              <c16:uniqueId val="{00000001-DD0D-46FC-B65A-28783BE1892D}"/>
            </c:ext>
          </c:extLst>
        </c:ser>
        <c:dLbls>
          <c:showLegendKey val="0"/>
          <c:showVal val="0"/>
          <c:showCatName val="0"/>
          <c:showSerName val="0"/>
          <c:showPercent val="0"/>
          <c:showBubbleSize val="0"/>
        </c:dLbls>
        <c:marker val="1"/>
        <c:smooth val="0"/>
        <c:axId val="131993600"/>
        <c:axId val="131995520"/>
      </c:lineChart>
      <c:dateAx>
        <c:axId val="131993600"/>
        <c:scaling>
          <c:orientation val="minMax"/>
        </c:scaling>
        <c:delete val="1"/>
        <c:axPos val="b"/>
        <c:numFmt formatCode="ge" sourceLinked="1"/>
        <c:majorTickMark val="none"/>
        <c:minorTickMark val="none"/>
        <c:tickLblPos val="none"/>
        <c:crossAx val="131995520"/>
        <c:crosses val="autoZero"/>
        <c:auto val="1"/>
        <c:lblOffset val="100"/>
        <c:baseTimeUnit val="years"/>
      </c:dateAx>
      <c:valAx>
        <c:axId val="13199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9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236.16</c:v>
                </c:pt>
                <c:pt idx="1">
                  <c:v>264.29000000000002</c:v>
                </c:pt>
                <c:pt idx="2">
                  <c:v>230.86</c:v>
                </c:pt>
                <c:pt idx="3">
                  <c:v>253.87</c:v>
                </c:pt>
                <c:pt idx="4">
                  <c:v>267.7</c:v>
                </c:pt>
              </c:numCache>
            </c:numRef>
          </c:val>
          <c:extLst>
            <c:ext xmlns:c16="http://schemas.microsoft.com/office/drawing/2014/chart" uri="{C3380CC4-5D6E-409C-BE32-E72D297353CC}">
              <c16:uniqueId val="{00000000-84FA-43A4-8890-D074D48E4A83}"/>
            </c:ext>
          </c:extLst>
        </c:ser>
        <c:dLbls>
          <c:showLegendKey val="0"/>
          <c:showVal val="0"/>
          <c:showCatName val="0"/>
          <c:showSerName val="0"/>
          <c:showPercent val="0"/>
          <c:showBubbleSize val="0"/>
        </c:dLbls>
        <c:gapWidth val="150"/>
        <c:axId val="132014080"/>
        <c:axId val="13201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extLst>
            <c:ext xmlns:c16="http://schemas.microsoft.com/office/drawing/2014/chart" uri="{C3380CC4-5D6E-409C-BE32-E72D297353CC}">
              <c16:uniqueId val="{00000001-84FA-43A4-8890-D074D48E4A83}"/>
            </c:ext>
          </c:extLst>
        </c:ser>
        <c:dLbls>
          <c:showLegendKey val="0"/>
          <c:showVal val="0"/>
          <c:showCatName val="0"/>
          <c:showSerName val="0"/>
          <c:showPercent val="0"/>
          <c:showBubbleSize val="0"/>
        </c:dLbls>
        <c:marker val="1"/>
        <c:smooth val="0"/>
        <c:axId val="132014080"/>
        <c:axId val="132016000"/>
      </c:lineChart>
      <c:dateAx>
        <c:axId val="132014080"/>
        <c:scaling>
          <c:orientation val="minMax"/>
        </c:scaling>
        <c:delete val="1"/>
        <c:axPos val="b"/>
        <c:numFmt formatCode="ge" sourceLinked="1"/>
        <c:majorTickMark val="none"/>
        <c:minorTickMark val="none"/>
        <c:tickLblPos val="none"/>
        <c:crossAx val="132016000"/>
        <c:crosses val="autoZero"/>
        <c:auto val="1"/>
        <c:lblOffset val="100"/>
        <c:baseTimeUnit val="years"/>
      </c:dateAx>
      <c:valAx>
        <c:axId val="13201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1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52"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北海道　余市町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
        <v>125</v>
      </c>
      <c r="AE8" s="73"/>
      <c r="AF8" s="73"/>
      <c r="AG8" s="73"/>
      <c r="AH8" s="73"/>
      <c r="AI8" s="73"/>
      <c r="AJ8" s="73"/>
      <c r="AK8" s="4"/>
      <c r="AL8" s="67">
        <f>データ!S6</f>
        <v>19617</v>
      </c>
      <c r="AM8" s="67"/>
      <c r="AN8" s="67"/>
      <c r="AO8" s="67"/>
      <c r="AP8" s="67"/>
      <c r="AQ8" s="67"/>
      <c r="AR8" s="67"/>
      <c r="AS8" s="67"/>
      <c r="AT8" s="66">
        <f>データ!T6</f>
        <v>140.59</v>
      </c>
      <c r="AU8" s="66"/>
      <c r="AV8" s="66"/>
      <c r="AW8" s="66"/>
      <c r="AX8" s="66"/>
      <c r="AY8" s="66"/>
      <c r="AZ8" s="66"/>
      <c r="BA8" s="66"/>
      <c r="BB8" s="66">
        <f>データ!U6</f>
        <v>139.53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81.45</v>
      </c>
      <c r="Q10" s="66"/>
      <c r="R10" s="66"/>
      <c r="S10" s="66"/>
      <c r="T10" s="66"/>
      <c r="U10" s="66"/>
      <c r="V10" s="66"/>
      <c r="W10" s="66">
        <f>データ!Q6</f>
        <v>78.02</v>
      </c>
      <c r="X10" s="66"/>
      <c r="Y10" s="66"/>
      <c r="Z10" s="66"/>
      <c r="AA10" s="66"/>
      <c r="AB10" s="66"/>
      <c r="AC10" s="66"/>
      <c r="AD10" s="67">
        <f>データ!R6</f>
        <v>4300</v>
      </c>
      <c r="AE10" s="67"/>
      <c r="AF10" s="67"/>
      <c r="AG10" s="67"/>
      <c r="AH10" s="67"/>
      <c r="AI10" s="67"/>
      <c r="AJ10" s="67"/>
      <c r="AK10" s="2"/>
      <c r="AL10" s="67">
        <f>データ!V6</f>
        <v>15779</v>
      </c>
      <c r="AM10" s="67"/>
      <c r="AN10" s="67"/>
      <c r="AO10" s="67"/>
      <c r="AP10" s="67"/>
      <c r="AQ10" s="67"/>
      <c r="AR10" s="67"/>
      <c r="AS10" s="67"/>
      <c r="AT10" s="66">
        <f>データ!W6</f>
        <v>5.48</v>
      </c>
      <c r="AU10" s="66"/>
      <c r="AV10" s="66"/>
      <c r="AW10" s="66"/>
      <c r="AX10" s="66"/>
      <c r="AY10" s="66"/>
      <c r="AZ10" s="66"/>
      <c r="BA10" s="66"/>
      <c r="BB10" s="66">
        <f>データ!X6</f>
        <v>2879.38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14087</v>
      </c>
      <c r="D6" s="33">
        <f t="shared" si="3"/>
        <v>47</v>
      </c>
      <c r="E6" s="33">
        <f t="shared" si="3"/>
        <v>17</v>
      </c>
      <c r="F6" s="33">
        <f t="shared" si="3"/>
        <v>1</v>
      </c>
      <c r="G6" s="33">
        <f t="shared" si="3"/>
        <v>0</v>
      </c>
      <c r="H6" s="33" t="str">
        <f t="shared" si="3"/>
        <v>北海道　余市町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81.45</v>
      </c>
      <c r="Q6" s="34">
        <f t="shared" si="3"/>
        <v>78.02</v>
      </c>
      <c r="R6" s="34">
        <f t="shared" si="3"/>
        <v>4300</v>
      </c>
      <c r="S6" s="34">
        <f t="shared" si="3"/>
        <v>19617</v>
      </c>
      <c r="T6" s="34">
        <f t="shared" si="3"/>
        <v>140.59</v>
      </c>
      <c r="U6" s="34">
        <f t="shared" si="3"/>
        <v>139.53</v>
      </c>
      <c r="V6" s="34">
        <f t="shared" si="3"/>
        <v>15779</v>
      </c>
      <c r="W6" s="34">
        <f t="shared" si="3"/>
        <v>5.48</v>
      </c>
      <c r="X6" s="34">
        <f t="shared" si="3"/>
        <v>2879.38</v>
      </c>
      <c r="Y6" s="35">
        <f>IF(Y7="",NA(),Y7)</f>
        <v>69.66</v>
      </c>
      <c r="Z6" s="35">
        <f t="shared" ref="Z6:AH6" si="4">IF(Z7="",NA(),Z7)</f>
        <v>66.66</v>
      </c>
      <c r="AA6" s="35">
        <f t="shared" si="4"/>
        <v>68.12</v>
      </c>
      <c r="AB6" s="35">
        <f t="shared" si="4"/>
        <v>66.67</v>
      </c>
      <c r="AC6" s="35">
        <f t="shared" si="4"/>
        <v>65.23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1202.93</v>
      </c>
      <c r="BG6" s="35">
        <f t="shared" ref="BG6:BO6" si="7">IF(BG7="",NA(),BG7)</f>
        <v>1323.76</v>
      </c>
      <c r="BH6" s="35">
        <f t="shared" si="7"/>
        <v>988.1</v>
      </c>
      <c r="BI6" s="35">
        <f t="shared" si="7"/>
        <v>966.56</v>
      </c>
      <c r="BJ6" s="35">
        <f t="shared" si="7"/>
        <v>1042.69</v>
      </c>
      <c r="BK6" s="35">
        <f t="shared" si="7"/>
        <v>1273.52</v>
      </c>
      <c r="BL6" s="35">
        <f t="shared" si="7"/>
        <v>1209.95</v>
      </c>
      <c r="BM6" s="35">
        <f t="shared" si="7"/>
        <v>1136.5</v>
      </c>
      <c r="BN6" s="35">
        <f t="shared" si="7"/>
        <v>1118.56</v>
      </c>
      <c r="BO6" s="35">
        <f t="shared" si="7"/>
        <v>1111.31</v>
      </c>
      <c r="BP6" s="34" t="str">
        <f>IF(BP7="","",IF(BP7="-","【-】","【"&amp;SUBSTITUTE(TEXT(BP7,"#,##0.00"),"-","△")&amp;"】"))</f>
        <v>【728.30】</v>
      </c>
      <c r="BQ6" s="35">
        <f>IF(BQ7="",NA(),BQ7)</f>
        <v>94.16</v>
      </c>
      <c r="BR6" s="35">
        <f t="shared" ref="BR6:BZ6" si="8">IF(BR7="",NA(),BR7)</f>
        <v>84.29</v>
      </c>
      <c r="BS6" s="35">
        <f t="shared" si="8"/>
        <v>96.53</v>
      </c>
      <c r="BT6" s="35">
        <f t="shared" si="8"/>
        <v>88.25</v>
      </c>
      <c r="BU6" s="35">
        <f t="shared" si="8"/>
        <v>83.51</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236.16</v>
      </c>
      <c r="CC6" s="35">
        <f t="shared" ref="CC6:CK6" si="9">IF(CC7="",NA(),CC7)</f>
        <v>264.29000000000002</v>
      </c>
      <c r="CD6" s="35">
        <f t="shared" si="9"/>
        <v>230.86</v>
      </c>
      <c r="CE6" s="35">
        <f t="shared" si="9"/>
        <v>253.87</v>
      </c>
      <c r="CF6" s="35">
        <f t="shared" si="9"/>
        <v>267.7</v>
      </c>
      <c r="CG6" s="35">
        <f t="shared" si="9"/>
        <v>224.94</v>
      </c>
      <c r="CH6" s="35">
        <f t="shared" si="9"/>
        <v>220.67</v>
      </c>
      <c r="CI6" s="35">
        <f t="shared" si="9"/>
        <v>217.82</v>
      </c>
      <c r="CJ6" s="35">
        <f t="shared" si="9"/>
        <v>215.28</v>
      </c>
      <c r="CK6" s="35">
        <f t="shared" si="9"/>
        <v>207.96</v>
      </c>
      <c r="CL6" s="34" t="str">
        <f>IF(CL7="","",IF(CL7="-","【-】","【"&amp;SUBSTITUTE(TEXT(CL7,"#,##0.00"),"-","△")&amp;"】"))</f>
        <v>【137.82】</v>
      </c>
      <c r="CM6" s="35">
        <f>IF(CM7="",NA(),CM7)</f>
        <v>55.54</v>
      </c>
      <c r="CN6" s="35">
        <f t="shared" ref="CN6:CV6" si="10">IF(CN7="",NA(),CN7)</f>
        <v>55.64</v>
      </c>
      <c r="CO6" s="35">
        <f t="shared" si="10"/>
        <v>54.39</v>
      </c>
      <c r="CP6" s="35">
        <f t="shared" si="10"/>
        <v>56.08</v>
      </c>
      <c r="CQ6" s="35">
        <f t="shared" si="10"/>
        <v>55.55</v>
      </c>
      <c r="CR6" s="35">
        <f t="shared" si="10"/>
        <v>55.41</v>
      </c>
      <c r="CS6" s="35">
        <f t="shared" si="10"/>
        <v>55.81</v>
      </c>
      <c r="CT6" s="35">
        <f t="shared" si="10"/>
        <v>54.44</v>
      </c>
      <c r="CU6" s="35">
        <f t="shared" si="10"/>
        <v>54.67</v>
      </c>
      <c r="CV6" s="35">
        <f t="shared" si="10"/>
        <v>53.51</v>
      </c>
      <c r="CW6" s="34" t="str">
        <f>IF(CW7="","",IF(CW7="-","【-】","【"&amp;SUBSTITUTE(TEXT(CW7,"#,##0.00"),"-","△")&amp;"】"))</f>
        <v>【60.09】</v>
      </c>
      <c r="CX6" s="35">
        <f>IF(CX7="",NA(),CX7)</f>
        <v>89.95</v>
      </c>
      <c r="CY6" s="35">
        <f t="shared" ref="CY6:DG6" si="11">IF(CY7="",NA(),CY7)</f>
        <v>90.05</v>
      </c>
      <c r="CZ6" s="35">
        <f t="shared" si="11"/>
        <v>90.12</v>
      </c>
      <c r="DA6" s="35">
        <f t="shared" si="11"/>
        <v>90.68</v>
      </c>
      <c r="DB6" s="35">
        <f t="shared" si="11"/>
        <v>90.65</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x14ac:dyDescent="0.15">
      <c r="A7" s="28"/>
      <c r="B7" s="37">
        <v>2016</v>
      </c>
      <c r="C7" s="37">
        <v>14087</v>
      </c>
      <c r="D7" s="37">
        <v>47</v>
      </c>
      <c r="E7" s="37">
        <v>17</v>
      </c>
      <c r="F7" s="37">
        <v>1</v>
      </c>
      <c r="G7" s="37">
        <v>0</v>
      </c>
      <c r="H7" s="37" t="s">
        <v>110</v>
      </c>
      <c r="I7" s="37" t="s">
        <v>111</v>
      </c>
      <c r="J7" s="37" t="s">
        <v>112</v>
      </c>
      <c r="K7" s="37" t="s">
        <v>113</v>
      </c>
      <c r="L7" s="37" t="s">
        <v>114</v>
      </c>
      <c r="M7" s="37"/>
      <c r="N7" s="38" t="s">
        <v>115</v>
      </c>
      <c r="O7" s="38" t="s">
        <v>116</v>
      </c>
      <c r="P7" s="38">
        <v>81.45</v>
      </c>
      <c r="Q7" s="38">
        <v>78.02</v>
      </c>
      <c r="R7" s="38">
        <v>4300</v>
      </c>
      <c r="S7" s="38">
        <v>19617</v>
      </c>
      <c r="T7" s="38">
        <v>140.59</v>
      </c>
      <c r="U7" s="38">
        <v>139.53</v>
      </c>
      <c r="V7" s="38">
        <v>15779</v>
      </c>
      <c r="W7" s="38">
        <v>5.48</v>
      </c>
      <c r="X7" s="38">
        <v>2879.38</v>
      </c>
      <c r="Y7" s="38">
        <v>69.66</v>
      </c>
      <c r="Z7" s="38">
        <v>66.66</v>
      </c>
      <c r="AA7" s="38">
        <v>68.12</v>
      </c>
      <c r="AB7" s="38">
        <v>66.67</v>
      </c>
      <c r="AC7" s="38">
        <v>65.23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1202.93</v>
      </c>
      <c r="BG7" s="38">
        <v>1323.76</v>
      </c>
      <c r="BH7" s="38">
        <v>988.1</v>
      </c>
      <c r="BI7" s="38">
        <v>966.56</v>
      </c>
      <c r="BJ7" s="38">
        <v>1042.69</v>
      </c>
      <c r="BK7" s="38">
        <v>1273.52</v>
      </c>
      <c r="BL7" s="38">
        <v>1209.95</v>
      </c>
      <c r="BM7" s="38">
        <v>1136.5</v>
      </c>
      <c r="BN7" s="38">
        <v>1118.56</v>
      </c>
      <c r="BO7" s="38">
        <v>1111.31</v>
      </c>
      <c r="BP7" s="38">
        <v>728.3</v>
      </c>
      <c r="BQ7" s="38">
        <v>94.16</v>
      </c>
      <c r="BR7" s="38">
        <v>84.29</v>
      </c>
      <c r="BS7" s="38">
        <v>96.53</v>
      </c>
      <c r="BT7" s="38">
        <v>88.25</v>
      </c>
      <c r="BU7" s="38">
        <v>83.51</v>
      </c>
      <c r="BV7" s="38">
        <v>67.849999999999994</v>
      </c>
      <c r="BW7" s="38">
        <v>69.48</v>
      </c>
      <c r="BX7" s="38">
        <v>71.650000000000006</v>
      </c>
      <c r="BY7" s="38">
        <v>72.33</v>
      </c>
      <c r="BZ7" s="38">
        <v>75.540000000000006</v>
      </c>
      <c r="CA7" s="38">
        <v>100.04</v>
      </c>
      <c r="CB7" s="38">
        <v>236.16</v>
      </c>
      <c r="CC7" s="38">
        <v>264.29000000000002</v>
      </c>
      <c r="CD7" s="38">
        <v>230.86</v>
      </c>
      <c r="CE7" s="38">
        <v>253.87</v>
      </c>
      <c r="CF7" s="38">
        <v>267.7</v>
      </c>
      <c r="CG7" s="38">
        <v>224.94</v>
      </c>
      <c r="CH7" s="38">
        <v>220.67</v>
      </c>
      <c r="CI7" s="38">
        <v>217.82</v>
      </c>
      <c r="CJ7" s="38">
        <v>215.28</v>
      </c>
      <c r="CK7" s="38">
        <v>207.96</v>
      </c>
      <c r="CL7" s="38">
        <v>137.82</v>
      </c>
      <c r="CM7" s="38">
        <v>55.54</v>
      </c>
      <c r="CN7" s="38">
        <v>55.64</v>
      </c>
      <c r="CO7" s="38">
        <v>54.39</v>
      </c>
      <c r="CP7" s="38">
        <v>56.08</v>
      </c>
      <c r="CQ7" s="38">
        <v>55.55</v>
      </c>
      <c r="CR7" s="38">
        <v>55.41</v>
      </c>
      <c r="CS7" s="38">
        <v>55.81</v>
      </c>
      <c r="CT7" s="38">
        <v>54.44</v>
      </c>
      <c r="CU7" s="38">
        <v>54.67</v>
      </c>
      <c r="CV7" s="38">
        <v>53.51</v>
      </c>
      <c r="CW7" s="38">
        <v>60.09</v>
      </c>
      <c r="CX7" s="38">
        <v>89.95</v>
      </c>
      <c r="CY7" s="38">
        <v>90.05</v>
      </c>
      <c r="CZ7" s="38">
        <v>90.12</v>
      </c>
      <c r="DA7" s="38">
        <v>90.68</v>
      </c>
      <c r="DB7" s="38">
        <v>90.65</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尾崎　全平</cp:lastModifiedBy>
  <cp:lastPrinted>2018-02-27T00:22:19Z</cp:lastPrinted>
  <dcterms:created xsi:type="dcterms:W3CDTF">2017-12-25T02:01:10Z</dcterms:created>
  <dcterms:modified xsi:type="dcterms:W3CDTF">2018-02-27T00:23:04Z</dcterms:modified>
  <cp:category/>
</cp:coreProperties>
</file>