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UNSYO16L\zaisei\zaisei\財政比較分析表（財政状況資料集）\R1\【財政状況資料集】_014087_余市町_2019.R3.09.17\"/>
    </mc:Choice>
  </mc:AlternateContent>
  <bookViews>
    <workbookView xWindow="0" yWindow="0" windowWidth="26190" windowHeight="11475" tabRatio="79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A07993F7_A529_4E59_B081_F63345C3C416_.wvu.Cols" localSheetId="2" hidden="1">'各会計、関係団体の財政状況及び健全化判断比率'!$EB:$XFD</definedName>
    <definedName name="Z_A07993F7_A529_4E59_B081_F63345C3C416_.wvu.Cols" localSheetId="12" hidden="1">基金残高に係る経年分析!$P:$XFD</definedName>
    <definedName name="Z_A07993F7_A529_4E59_B081_F63345C3C416_.wvu.Cols" localSheetId="4" hidden="1">'経常経費分析表（経常収支比率の分析）'!$DM:$XFD</definedName>
    <definedName name="Z_A07993F7_A529_4E59_B081_F63345C3C416_.wvu.Cols" localSheetId="5" hidden="1">'経常経費分析表（人件費・公債費・普通建設事業費の分析）'!$AU:$XFD</definedName>
    <definedName name="Z_A07993F7_A529_4E59_B081_F63345C3C416_.wvu.Cols" localSheetId="3" hidden="1">財政比較分析表!$DQ:$XFD</definedName>
    <definedName name="Z_A07993F7_A529_4E59_B081_F63345C3C416_.wvu.Cols" localSheetId="10" hidden="1">'実質公債費比率（分子）の構造'!$V:$XFD</definedName>
    <definedName name="Z_A07993F7_A529_4E59_B081_F63345C3C416_.wvu.Cols" localSheetId="8" hidden="1">実質収支比率等に係る経年分析!$Q:$XFD</definedName>
    <definedName name="Z_A07993F7_A529_4E59_B081_F63345C3C416_.wvu.Cols" localSheetId="11" hidden="1">'将来負担比率（分子）の構造'!$T:$XFD</definedName>
    <definedName name="Z_A07993F7_A529_4E59_B081_F63345C3C416_.wvu.Cols" localSheetId="6" hidden="1">'性質別歳出決算分析表（住民一人当たりのコスト）'!$DV:$XFD</definedName>
    <definedName name="Z_A07993F7_A529_4E59_B081_F63345C3C416_.wvu.Cols" localSheetId="0" hidden="1">総括表!$DP:$XFD</definedName>
    <definedName name="Z_A07993F7_A529_4E59_B081_F63345C3C416_.wvu.Cols" localSheetId="1" hidden="1">普通会計の状況!$EN:$XFD</definedName>
    <definedName name="Z_A07993F7_A529_4E59_B081_F63345C3C416_.wvu.Cols" localSheetId="7" hidden="1">'目的別歳出決算分析表（住民一人当たりのコスト）'!$DV:$XFD</definedName>
    <definedName name="Z_A07993F7_A529_4E59_B081_F63345C3C416_.wvu.Cols" localSheetId="9" hidden="1">連結実質赤字比率に係る赤字・黒字の構成分析!$Q:$XFD</definedName>
    <definedName name="Z_A07993F7_A529_4E59_B081_F63345C3C416_.wvu.Rows" localSheetId="2" hidden="1">'各会計、関係団体の財政状況及び健全化判断比率'!$137:$1048576,'各会計、関係団体の財政状況及び健全化判断比率'!$89:$101,'各会計、関係団体の財政状況及び健全化判断比率'!$135:$136</definedName>
    <definedName name="Z_A07993F7_A529_4E59_B081_F63345C3C416_.wvu.Rows" localSheetId="12" hidden="1">基金残高に係る経年分析!$65:$1048576</definedName>
    <definedName name="Z_A07993F7_A529_4E59_B081_F63345C3C416_.wvu.Rows" localSheetId="4" hidden="1">'経常経費分析表（経常収支比率の分析）'!$90:$1048576</definedName>
    <definedName name="Z_A07993F7_A529_4E59_B081_F63345C3C416_.wvu.Rows" localSheetId="5" hidden="1">'経常経費分析表（人件費・公債費・普通建設事業費の分析）'!$75:$1048576,'経常経費分析表（人件費・公債費・普通建設事業費の分析）'!$67:$74</definedName>
    <definedName name="Z_A07993F7_A529_4E59_B081_F63345C3C416_.wvu.Rows" localSheetId="3" hidden="1">財政比較分析表!$106:$1048576,財政比較分析表!$98:$105</definedName>
    <definedName name="Z_A07993F7_A529_4E59_B081_F63345C3C416_.wvu.Rows" localSheetId="10" hidden="1">'実質公債費比率（分子）の構造'!$63:$1048576</definedName>
    <definedName name="Z_A07993F7_A529_4E59_B081_F63345C3C416_.wvu.Rows" localSheetId="8" hidden="1">実質収支比率等に係る経年分析!$51:$1048576</definedName>
    <definedName name="Z_A07993F7_A529_4E59_B081_F63345C3C416_.wvu.Rows" localSheetId="11" hidden="1">'将来負担比率（分子）の構造'!$87:$1048576,'将来負担比率（分子）の構造'!$56:$86</definedName>
    <definedName name="Z_A07993F7_A529_4E59_B081_F63345C3C416_.wvu.Rows" localSheetId="6" hidden="1">'性質別歳出決算分析表（住民一人当たりのコスト）'!$122:$1048576,'性質別歳出決算分析表（住民一人当たりのコスト）'!$117:$121</definedName>
    <definedName name="Z_A07993F7_A529_4E59_B081_F63345C3C416_.wvu.Rows" localSheetId="0" hidden="1">総括表!$57:$1048576</definedName>
    <definedName name="Z_A07993F7_A529_4E59_B081_F63345C3C416_.wvu.Rows" localSheetId="1" hidden="1">普通会計の状況!$50:$1048576</definedName>
    <definedName name="Z_A07993F7_A529_4E59_B081_F63345C3C416_.wvu.Rows" localSheetId="7" hidden="1">'目的別歳出決算分析表（住民一人当たりのコスト）'!$117:$1048576</definedName>
    <definedName name="Z_A07993F7_A529_4E59_B081_F63345C3C416_.wvu.Rows" localSheetId="9" hidden="1">連結実質赤字比率に係る赤字・黒字の構成分析!$46:$1048576</definedName>
  </definedNames>
  <calcPr calcId="152511"/>
  <customWorkbookViews>
    <customWorkbookView name="  - 個人用ビュー" guid="{A07993F7-A529-4E59-B081-F63345C3C416}" mergeInterval="0" personalView="1" xWindow="14" yWindow="39" windowWidth="824" windowHeight="800"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E37" i="1"/>
  <c r="AM37" i="1"/>
  <c r="U37" i="1"/>
  <c r="C37" i="1"/>
  <c r="BE36" i="1"/>
  <c r="AM36" i="1"/>
  <c r="C36" i="1"/>
  <c r="BE35" i="1"/>
  <c r="AM35" i="1"/>
  <c r="C35" i="1"/>
  <c r="C34" i="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AM34" i="1" l="1"/>
  <c r="BE34" i="1" s="1"/>
  <c r="BW34" i="1" l="1"/>
  <c r="BW35" i="1" s="1"/>
  <c r="BW36" i="1" s="1"/>
  <c r="BW37" i="1" s="1"/>
  <c r="CO34" i="1" l="1"/>
  <c r="CO35" i="1" s="1"/>
  <c r="CO36" i="1" s="1"/>
</calcChain>
</file>

<file path=xl/sharedStrings.xml><?xml version="1.0" encoding="utf-8"?>
<sst xmlns="http://schemas.openxmlformats.org/spreadsheetml/2006/main" count="1076" uniqueCount="612">
  <si>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</si>
  <si>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</si>
  <si>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</si>
  <si>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</si>
  <si>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</si>
  <si>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</si>
  <si>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</si>
  <si>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</si>
  <si>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</si>
  <si>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</si>
  <si>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</si>
  <si>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</si>
  <si>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</si>
  <si>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</si>
  <si>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</si>
  <si>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</si>
  <si>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</si>
  <si>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</si>
  <si>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</si>
  <si>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</si>
  <si>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</si>
  <si>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</si>
  <si>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</si>
  <si>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</si>
  <si>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</si>
  <si>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</si>
  <si>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</si>
  <si>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</si>
  <si>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</si>
  <si>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</si>
  <si>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</si>
  <si>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</si>
  <si>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</si>
  <si>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</si>
  <si>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</si>
  <si>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</si>
  <si>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</si>
  <si>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</si>
  <si>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</si>
  <si>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</si>
  <si>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</si>
  <si>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</si>
  <si>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</si>
  <si>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</si>
  <si>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</si>
  <si>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</si>
  <si>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</si>
  <si>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</si>
  <si>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</si>
  <si>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</si>
  <si>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</si>
  <si>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</si>
  <si>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</si>
  <si>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</si>
  <si>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</si>
  <si>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</si>
  <si>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</si>
  <si>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</si>
  <si>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</si>
  <si>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</si>
  <si>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</si>
  <si>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</si>
  <si>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</si>
  <si>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</si>
  <si>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</si>
  <si>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</si>
  <si>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</si>
  <si>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</si>
  <si>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</si>
  <si>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</si>
  <si>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</si>
  <si>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</si>
  <si>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</si>
  <si>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</si>
  <si>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</si>
  <si>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</si>
  <si>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</si>
  <si>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</si>
  <si>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</si>
  <si>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</si>
  <si>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</si>
  <si>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</si>
  <si>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</si>
  <si>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</si>
  <si>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</si>
  <si>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</si>
  <si>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</si>
  <si>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</si>
  <si>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</si>
  <si>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</si>
  <si>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</si>
  <si>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</si>
  <si>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</si>
  <si>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</si>
  <si>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</si>
  <si>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</si>
  <si>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</si>
  <si>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</si>
  <si>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</si>
  <si>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</si>
  <si>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</si>
  <si>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</si>
  <si>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</si>
  <si>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</si>
  <si>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</si>
  <si>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</si>
  <si>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</si>
  <si>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</si>
  <si>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</si>
  <si>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</si>
  <si>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</si>
  <si>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</si>
  <si>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</si>
  <si>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</si>
  <si>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</si>
  <si>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</si>
  <si>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</si>
  <si>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</si>
  <si>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</si>
  <si>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</si>
  <si>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</si>
  <si>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</si>
  <si>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</si>
  <si>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</si>
  <si>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</si>
  <si>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</si>
  <si>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</si>
  <si>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</si>
  <si>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</si>
  <si>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</si>
  <si>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</si>
  <si>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</si>
  <si>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</si>
  <si>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</si>
  <si>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</si>
  <si>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</si>
  <si>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</si>
  <si>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</si>
  <si>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</si>
  <si>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</si>
  <si>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</si>
  <si>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</si>
  <si>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</si>
  <si>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</si>
  <si>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</si>
  <si>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</si>
  <si>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</si>
  <si>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</si>
  <si>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</si>
  <si>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</si>
  <si>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</si>
  <si>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</si>
  <si>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</si>
  <si>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</si>
  <si>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</si>
  <si>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</si>
  <si>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</si>
  <si>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</si>
  <si>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</si>
  <si>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</si>
  <si>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</si>
  <si>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</si>
  <si>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</si>
  <si>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</si>
  <si>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</si>
  <si>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</si>
  <si>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</si>
  <si>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</si>
  <si>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</si>
  <si>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</si>
  <si>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</si>
  <si>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</si>
  <si>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</si>
  <si>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</si>
  <si>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</si>
  <si>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</si>
  <si>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</si>
  <si>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</si>
  <si>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</si>
  <si>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</si>
  <si>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</si>
  <si>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</si>
  <si>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</si>
  <si>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</si>
  <si>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</si>
  <si>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</si>
  <si>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</si>
  <si>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</si>
  <si>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</si>
  <si>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</si>
  <si>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</si>
  <si>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</si>
  <si>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</si>
  <si>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</si>
  <si>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</si>
  <si>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</si>
  <si>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</si>
  <si>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</si>
  <si>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</si>
  <si>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</si>
  <si>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</si>
  <si>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</si>
  <si>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</si>
  <si>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</si>
  <si>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</si>
  <si>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</si>
  <si>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</si>
  <si>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</si>
  <si>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</si>
  <si>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</si>
  <si>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</si>
  <si>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</si>
  <si>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</si>
  <si>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</si>
  <si>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</si>
  <si>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</si>
  <si>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</si>
  <si>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北海道余市町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</si>
  <si>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</si>
  <si>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</si>
  <si>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</si>
  <si>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</si>
  <si>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</si>
  <si>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</si>
  <si>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</si>
  <si>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</si>
  <si>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</si>
  <si>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</si>
  <si>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</si>
  <si>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</si>
  <si>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</si>
  <si>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</si>
  <si>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</si>
  <si>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</si>
  <si>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</si>
  <si>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</si>
  <si>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</si>
  <si>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</si>
  <si>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</si>
  <si>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</si>
  <si>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</si>
  <si>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</si>
  <si>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</si>
  <si>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</si>
  <si>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</si>
  <si>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</si>
  <si>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</si>
  <si>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</si>
  <si>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</si>
  <si>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</si>
  <si>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</si>
  <si>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</si>
  <si>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</si>
  <si>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</si>
  <si>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</si>
  <si>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</si>
  <si>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</si>
  <si>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</si>
  <si>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</si>
  <si>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</si>
  <si>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</si>
  <si>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</si>
  <si>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</si>
  <si>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</si>
  <si>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</si>
  <si>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</si>
  <si>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</si>
  <si>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</si>
  <si>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</si>
  <si>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</si>
  <si>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</si>
  <si>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</si>
  <si>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</si>
  <si>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</si>
  <si>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</si>
  <si>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</si>
  <si>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</si>
  <si>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</si>
  <si>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</si>
  <si>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</si>
  <si>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</si>
  <si>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</si>
  <si>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</si>
  <si>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</si>
  <si>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</si>
  <si>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</si>
  <si>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</si>
  <si>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</si>
  <si>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</si>
  <si>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</si>
  <si>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</si>
  <si>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</si>
  <si>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</si>
  <si>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</si>
  <si>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</si>
  <si>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</si>
  <si>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</si>
  <si>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</si>
  <si>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</si>
  <si>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</si>
  <si>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</si>
  <si>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</si>
  <si>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</si>
  <si>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</si>
  <si>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</si>
  <si>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</si>
  <si>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</si>
  <si>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</si>
  <si>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</si>
  <si>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</si>
  <si>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</si>
  <si>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</si>
  <si>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</si>
  <si>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</si>
  <si>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</si>
  <si>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</si>
  <si>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</si>
  <si>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</si>
  <si>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</si>
  <si>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</si>
  <si>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</si>
  <si>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</si>
  <si>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</si>
  <si>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</si>
  <si>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</si>
  <si>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</si>
  <si>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</si>
  <si>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</si>
  <si>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</si>
  <si>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</si>
  <si>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</si>
  <si>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</si>
  <si>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</si>
  <si>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</si>
  <si>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</si>
  <si>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</si>
  <si>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</si>
  <si>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</si>
  <si>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</si>
  <si>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</si>
  <si>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</si>
  <si>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</si>
  <si>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</si>
  <si>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</si>
  <si>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</si>
  <si>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</si>
  <si>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</si>
  <si>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</si>
  <si>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</si>
  <si>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</si>
  <si>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</si>
  <si>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</si>
  <si>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</si>
  <si>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</si>
  <si>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</si>
  <si>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</si>
  <si>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</si>
  <si>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</si>
  <si>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</si>
  <si>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</si>
  <si>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</si>
  <si>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</si>
  <si>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</si>
  <si>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</si>
  <si>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</si>
  <si>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</si>
  <si>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</si>
  <si>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</si>
  <si>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</si>
  <si>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</si>
  <si>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</si>
  <si>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北海道余市町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</si>
  <si>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</si>
  <si>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</si>
  <si>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</si>
  <si>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</si>
  <si>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</si>
  <si>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</si>
  <si>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</si>
  <si>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</si>
  <si>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</si>
  <si>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</si>
  <si>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</si>
  <si>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</si>
  <si>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</si>
  <si>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</si>
  <si>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</si>
  <si>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</si>
  <si>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</si>
  <si>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</si>
  <si>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</si>
  <si>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</si>
  <si>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</si>
  <si>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</si>
  <si>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</si>
  <si>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</si>
  <si>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</si>
  <si>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</si>
  <si>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</si>
  <si>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</si>
  <si>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</si>
  <si>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</si>
  <si>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</si>
  <si>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</si>
  <si>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</si>
  <si>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</si>
  <si>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</si>
  <si>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</si>
  <si>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</si>
  <si>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</si>
  <si>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</si>
  <si>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</si>
  <si>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</si>
  <si>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</si>
  <si>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</si>
  <si>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</si>
  <si>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</si>
  <si>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</si>
  <si>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</si>
  <si>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</si>
  <si>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</si>
  <si>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</si>
  <si>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</si>
  <si>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</si>
  <si>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</si>
  <si>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</si>
  <si>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</si>
  <si>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</si>
  <si>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</si>
  <si>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</si>
  <si>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</si>
  <si>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</si>
  <si>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</si>
  <si>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</si>
  <si>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</si>
  <si>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</si>
  <si>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</si>
  <si>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</si>
  <si>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</si>
  <si>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</si>
  <si>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</si>
  <si>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</si>
  <si>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</si>
  <si>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</si>
  <si>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</si>
  <si>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</si>
  <si>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</si>
  <si>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</si>
  <si>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</si>
  <si>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</si>
  <si>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</si>
  <si>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</si>
  <si>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</si>
  <si>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</si>
  <si>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</si>
  <si>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</si>
  <si>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</si>
  <si>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</si>
  <si>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</si>
  <si>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</si>
  <si>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</si>
  <si>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</si>
  <si>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</si>
  <si>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</si>
  <si>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</si>
  <si>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</si>
  <si>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</si>
  <si>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</si>
  <si>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</si>
  <si>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</si>
  <si>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</si>
  <si>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余市町水道事業会計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</si>
  <si>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</si>
  <si>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余市町介護保険特別会計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</si>
  <si>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</si>
  <si>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</si>
  <si>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</si>
  <si>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</si>
  <si>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</si>
  <si>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</si>
  <si>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</si>
  <si>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</si>
  <si>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</si>
  <si>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</si>
  <si>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</si>
  <si>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</si>
  <si>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</si>
  <si>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</si>
  <si>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</si>
  <si>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</si>
  <si>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</si>
  <si>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</si>
  <si>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</si>
  <si>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</si>
  <si>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</si>
  <si>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</si>
  <si>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</si>
  <si>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</si>
  <si>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</si>
  <si>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</si>
  <si>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</si>
  <si>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</si>
  <si>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</si>
  <si>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</si>
  <si>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</si>
  <si>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</si>
  <si>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</si>
  <si>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</si>
  <si>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</si>
  <si>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</si>
  <si>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</si>
  <si>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</si>
  <si>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</si>
  <si>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</si>
  <si>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</si>
  <si>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</si>
  <si>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</si>
  <si>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</si>
  <si>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</si>
  <si>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</si>
  <si>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</si>
  <si>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</si>
  <si>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</si>
  <si>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</si>
  <si>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</si>
  <si>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</si>
  <si>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</si>
  <si>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</si>
  <si>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</si>
  <si>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</si>
  <si>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</si>
  <si>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</si>
  <si>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</si>
  <si>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</si>
  <si>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</si>
  <si>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</si>
  <si>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</si>
  <si>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</si>
  <si>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</si>
  <si>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</si>
  <si>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</si>
  <si>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</si>
  <si>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</si>
  <si>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</si>
  <si>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</si>
  <si>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</si>
  <si>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</si>
  <si>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</si>
  <si>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</si>
  <si>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</si>
  <si>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</si>
  <si>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</si>
  <si>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</si>
  <si>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</si>
  <si>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</si>
  <si>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</si>
  <si>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</si>
  <si>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</si>
  <si>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</si>
  <si>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2.65</t>
  </si>
  <si>
    <t>▲ 0.97</t>
  </si>
  <si>
    <t>余市町国民健康保険特別会計</t>
  </si>
  <si>
    <t>▲ 2.29</t>
  </si>
  <si>
    <t>▲ 2.04</t>
  </si>
  <si>
    <t>▲ 1.71</t>
  </si>
  <si>
    <t>▲ 2.06</t>
  </si>
  <si>
    <t>▲ 0.79</t>
  </si>
  <si>
    <t>余市町水道事業会計</t>
  </si>
  <si>
    <t>一般会計</t>
  </si>
  <si>
    <t>余市町介護保険特別会計</t>
  </si>
  <si>
    <t>余市町公共下水道特別会計</t>
  </si>
  <si>
    <t>余市町後期高齢者医療特別会計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</si>
  <si>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</si>
  <si>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</si>
  <si>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</si>
  <si>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</si>
  <si>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</si>
  <si>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</si>
  <si>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</si>
  <si>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</si>
  <si>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余市振興公社</t>
    <rPh sb="0" eb="1">
      <t>ヨ</t>
    </rPh>
    <rPh sb="1" eb="2">
      <t>イチ</t>
    </rPh>
    <rPh sb="2" eb="4">
      <t>シンコウ</t>
    </rPh>
    <rPh sb="4" eb="6">
      <t>コウシャ</t>
    </rPh>
    <phoneticPr fontId="2"/>
  </si>
  <si>
    <t>-</t>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</si>
  <si>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</si>
  <si>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</si>
  <si>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余市町ふるさと応援寄附金基金</t>
    <rPh sb="0" eb="2">
      <t>ヨイチ</t>
    </rPh>
    <rPh sb="2" eb="3">
      <t>チョウ</t>
    </rPh>
    <rPh sb="7" eb="9">
      <t>オウエン</t>
    </rPh>
    <rPh sb="9" eb="12">
      <t>キフキン</t>
    </rPh>
    <rPh sb="12" eb="14">
      <t>キキン</t>
    </rPh>
    <phoneticPr fontId="2"/>
  </si>
  <si>
    <t>公共施設建設整備基金</t>
    <rPh sb="0" eb="2">
      <t>コウキョウ</t>
    </rPh>
    <rPh sb="2" eb="4">
      <t>シセツ</t>
    </rPh>
    <rPh sb="4" eb="6">
      <t>ケンセツ</t>
    </rPh>
    <rPh sb="6" eb="8">
      <t>セイビ</t>
    </rPh>
    <rPh sb="8" eb="10">
      <t>キキン</t>
    </rPh>
    <phoneticPr fontId="2"/>
  </si>
  <si>
    <t>社会福祉施設等建設基金</t>
    <rPh sb="0" eb="2">
      <t>シャカイ</t>
    </rPh>
    <rPh sb="2" eb="4">
      <t>フクシ</t>
    </rPh>
    <rPh sb="4" eb="6">
      <t>シセツ</t>
    </rPh>
    <rPh sb="6" eb="7">
      <t>トウ</t>
    </rPh>
    <rPh sb="7" eb="9">
      <t>ケンセツ</t>
    </rPh>
    <rPh sb="9" eb="11">
      <t>キキン</t>
    </rPh>
    <phoneticPr fontId="2"/>
  </si>
  <si>
    <t>教育施設建設整備基金</t>
    <rPh sb="0" eb="2">
      <t>キョウイク</t>
    </rPh>
    <rPh sb="2" eb="4">
      <t>シセツ</t>
    </rPh>
    <rPh sb="4" eb="6">
      <t>ケンセツ</t>
    </rPh>
    <rPh sb="6" eb="8">
      <t>セイビ</t>
    </rPh>
    <rPh sb="8" eb="10">
      <t>キキン</t>
    </rPh>
    <phoneticPr fontId="2"/>
  </si>
  <si>
    <t>職員等退職手当負担金基金</t>
    <rPh sb="0" eb="3">
      <t>ショクイントウ</t>
    </rPh>
    <rPh sb="3" eb="5">
      <t>タイショク</t>
    </rPh>
    <rPh sb="5" eb="7">
      <t>テアテ</t>
    </rPh>
    <rPh sb="7" eb="10">
      <t>フタンキン</t>
    </rPh>
    <rPh sb="10" eb="12">
      <t>キキン</t>
    </rPh>
    <phoneticPr fontId="2"/>
  </si>
  <si>
    <t>-</t>
    <phoneticPr fontId="2"/>
  </si>
  <si>
    <t>-</t>
    <phoneticPr fontId="2"/>
  </si>
  <si>
    <t>-</t>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</si>
  <si>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</si>
  <si>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</si>
  <si>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</si>
  <si>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</si>
  <si>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</si>
  <si>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</si>
  <si>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</si>
  <si>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</si>
  <si>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</si>
  <si>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</si>
  <si>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将来負担比率・有形固定資産減価償却率ともに、類似団体よりも高い水準にある。類似団体平均値から考えると、計画的・定期的な施設の改修・更新、適正な施設数との違いがあると考えられる。
過去に実施した大型事業の償還は進んでいるものの、平成19年度から財政健全化団体となり、施設等の大規模改修や更新、除却等は実施できず、小規模の維持補修により施設の延命化を図ってきた結果、施設全体としては有形固定資産減価償却率は増加傾向にあり、減価償却が７割も進んでいることから、今後、修繕費等の経費が増えることが見込まれる。公共施設等総合管理計画に基づき、近年、除却は行ってきているが、人口減少下での本町にあった公共施設等のあり方を検討し、将来負担比率や財政負担の平準化を図りながら計画的な施設の改修・更新、除却、統廃合等事業を実施し、両指標の改善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</si>
  <si>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</si>
  <si>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</si>
  <si>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</si>
  <si>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</si>
  <si>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</si>
  <si>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</si>
  <si>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べ高い水準にあるが、平成19年度から平成25年度まで実施した財政再建推進プランに基づく新規発行地方債の抑制などにより、令和元年度まで両指標とも改善傾向にあった。しかし、将来負担比率については施設の老朽化により計画的な改修、除却等を実施するため今後増加が見込まれることから、財政負担の平準化や経費の削減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</si>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</sst>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346D-48E9-B9D5-21C0A69F58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30020</c:v>
                </c:pt>
                <c:pt idx="1">
                  <c:v>19891</c:v>
                </c:pt>
                <c:pt idx="2">
                  <c:v>15121</c:v>
                </c:pt>
                <c:pt idx="3">
                  <c:v>26945</c:v>
                </c:pt>
                <c:pt idx="4">
                  <c:v>35068</c:v>
                </c:pt>
              </c:numCache>
            </c:numRef>
          </c:val>
          <c:smooth val="0"/>
          <c:extLst xmlns:c16r2="http://schemas.microsoft.com/office/drawing/2015/06/chart">
            <c:ext xmlns:c16="http://schemas.microsoft.com/office/drawing/2014/chart" uri="{C3380CC4-5D6E-409C-BE32-E72D297353CC}">
              <c16:uniqueId val="{00000001-346D-48E9-B9D5-21C0A69F58BF}"/>
            </c:ext>
          </c:extLst>
        </c:ser>
        <c:dLbls>
          <c:showLegendKey val="0"/>
          <c:showVal val="0"/>
          <c:showCatName val="0"/>
          <c:showSerName val="0"/>
          <c:showPercent val="0"/>
          <c:showBubbleSize val="0"/>
        </c:dLbls>
        <c:marker val="1"/>
        <c:smooth val="0"/>
        <c:axId val="350193720"/>
        <c:axId val="350194104"/>
      </c:lineChart>
      <c:catAx>
        <c:axId val="350193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194104"/>
        <c:crosses val="autoZero"/>
        <c:auto val="1"/>
        <c:lblAlgn val="ctr"/>
        <c:lblOffset val="100"/>
        <c:tickLblSkip val="1"/>
        <c:tickMarkSkip val="1"/>
        <c:noMultiLvlLbl val="0"/>
      </c:catAx>
      <c:valAx>
        <c:axId val="3501941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193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5.13</c:v>
                </c:pt>
                <c:pt idx="1">
                  <c:v>5.22</c:v>
                </c:pt>
                <c:pt idx="2">
                  <c:v>2.63</c:v>
                </c:pt>
                <c:pt idx="3">
                  <c:v>3.71</c:v>
                </c:pt>
                <c:pt idx="4">
                  <c:v>4.3099999999999996</c:v>
                </c:pt>
              </c:numCache>
            </c:numRef>
          </c:val>
          <c:extLst xmlns:c16r2="http://schemas.microsoft.com/office/drawing/2015/06/chart">
            <c:ext xmlns:c16="http://schemas.microsoft.com/office/drawing/2014/chart" uri="{C3380CC4-5D6E-409C-BE32-E72D297353CC}">
              <c16:uniqueId val="{00000000-117A-4A28-97FA-F17D530D19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7.71</c:v>
                </c:pt>
                <c:pt idx="1">
                  <c:v>9</c:v>
                </c:pt>
                <c:pt idx="2">
                  <c:v>9.09</c:v>
                </c:pt>
                <c:pt idx="3">
                  <c:v>7.2</c:v>
                </c:pt>
                <c:pt idx="4">
                  <c:v>7.76</c:v>
                </c:pt>
              </c:numCache>
            </c:numRef>
          </c:val>
          <c:extLst xmlns:c16r2="http://schemas.microsoft.com/office/drawing/2015/06/chart">
            <c:ext xmlns:c16="http://schemas.microsoft.com/office/drawing/2014/chart" uri="{C3380CC4-5D6E-409C-BE32-E72D297353CC}">
              <c16:uniqueId val="{00000001-117A-4A28-97FA-F17D530D19A8}"/>
            </c:ext>
          </c:extLst>
        </c:ser>
        <c:dLbls>
          <c:showLegendKey val="0"/>
          <c:showVal val="0"/>
          <c:showCatName val="0"/>
          <c:showSerName val="0"/>
          <c:showPercent val="0"/>
          <c:showBubbleSize val="0"/>
        </c:dLbls>
        <c:gapWidth val="250"/>
        <c:overlap val="100"/>
        <c:axId val="352286016"/>
        <c:axId val="356517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0.62</c:v>
                </c:pt>
                <c:pt idx="1">
                  <c:v>1.25</c:v>
                </c:pt>
                <c:pt idx="2">
                  <c:v>-2.65</c:v>
                </c:pt>
                <c:pt idx="3">
                  <c:v>-0.97</c:v>
                </c:pt>
                <c:pt idx="4">
                  <c:v>1.1200000000000001</c:v>
                </c:pt>
              </c:numCache>
            </c:numRef>
          </c:val>
          <c:smooth val="0"/>
          <c:extLst xmlns:c16r2="http://schemas.microsoft.com/office/drawing/2015/06/chart">
            <c:ext xmlns:c16="http://schemas.microsoft.com/office/drawing/2014/chart" uri="{C3380CC4-5D6E-409C-BE32-E72D297353CC}">
              <c16:uniqueId val="{00000002-117A-4A28-97FA-F17D530D19A8}"/>
            </c:ext>
          </c:extLst>
        </c:ser>
        <c:dLbls>
          <c:showLegendKey val="0"/>
          <c:showVal val="0"/>
          <c:showCatName val="0"/>
          <c:showSerName val="0"/>
          <c:showPercent val="0"/>
          <c:showBubbleSize val="0"/>
        </c:dLbls>
        <c:marker val="1"/>
        <c:smooth val="0"/>
        <c:axId val="352286016"/>
        <c:axId val="356517400"/>
      </c:lineChart>
      <c:catAx>
        <c:axId val="3522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6517400"/>
        <c:crosses val="autoZero"/>
        <c:auto val="1"/>
        <c:lblAlgn val="ctr"/>
        <c:lblOffset val="100"/>
        <c:tickLblSkip val="1"/>
        <c:tickMarkSkip val="1"/>
        <c:noMultiLvlLbl val="0"/>
      </c:catAx>
      <c:valAx>
        <c:axId val="35651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28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38-4107-8052-86470A40F0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38-4107-8052-86470A40F0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38-4107-8052-86470A40F0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538-4107-8052-86470A40F0E8}"/>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538-4107-8052-86470A40F0E8}"/>
            </c:ext>
          </c:extLst>
        </c:ser>
        <c:ser>
          <c:idx val="5"/>
          <c:order val="5"/>
          <c:tx>
            <c:strRef>
              <c:f>データシート!$A$32</c:f>
              <c:strCache>
                <c:ptCount val="1"/>
                <c:pt idx="0">
                  <c:v>余市町公共下水道特別会計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2.35</c:v>
                </c:pt>
                <c:pt idx="2">
                  <c:v>#N/A</c:v>
                </c:pt>
                <c:pt idx="3">
                  <c:v>0.64</c:v>
                </c:pt>
                <c:pt idx="4">
                  <c:v>#N/A</c:v>
                </c:pt>
                <c:pt idx="5">
                  <c:v>0.39</c:v>
                </c:pt>
                <c:pt idx="6">
                  <c:v>#N/A</c:v>
                </c:pt>
                <c:pt idx="7">
                  <c:v>0.48</c:v>
                </c:pt>
                <c:pt idx="8">
                  <c:v>#N/A</c:v>
                </c:pt>
                <c:pt idx="9">
                  <c:v>0.8</c:v>
                </c:pt>
              </c:numCache>
            </c:numRef>
          </c:val>
          <c:extLst xmlns:c16r2="http://schemas.microsoft.com/office/drawing/2015/06/chart">
            <c:ext xmlns:c16="http://schemas.microsoft.com/office/drawing/2014/chart" uri="{C3380CC4-5D6E-409C-BE32-E72D297353CC}">
              <c16:uniqueId val="{00000005-2538-4107-8052-86470A40F0E8}"/>
            </c:ext>
          </c:extLst>
        </c:ser>
        <c:ser>
          <c:idx val="6"/>
          <c:order val="6"/>
          <c:tx>
            <c:strRef>
              <c:f>データシート!$A$33</c:f>
              <c:strCache>
                <c:ptCount val="1"/>
                <c:pt idx="0">
                  <c:v>余市町介護保険特別会計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2.09</c:v>
                </c:pt>
                <c:pt idx="2">
                  <c:v>#N/A</c:v>
                </c:pt>
                <c:pt idx="3">
                  <c:v>1.81</c:v>
                </c:pt>
                <c:pt idx="4">
                  <c:v>#N/A</c:v>
                </c:pt>
                <c:pt idx="5">
                  <c:v>0.95</c:v>
                </c:pt>
                <c:pt idx="6">
                  <c:v>#N/A</c:v>
                </c:pt>
                <c:pt idx="7">
                  <c:v>1.23</c:v>
                </c:pt>
                <c:pt idx="8">
                  <c:v>#N/A</c:v>
                </c:pt>
                <c:pt idx="9">
                  <c:v>0.8</c:v>
                </c:pt>
              </c:numCache>
            </c:numRef>
          </c:val>
          <c:extLst xmlns:c16r2="http://schemas.microsoft.com/office/drawing/2015/06/chart">
            <c:ext xmlns:c16="http://schemas.microsoft.com/office/drawing/2014/chart" uri="{C3380CC4-5D6E-409C-BE32-E72D297353CC}">
              <c16:uniqueId val="{00000006-2538-4107-8052-86470A40F0E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5.12</c:v>
                </c:pt>
                <c:pt idx="2">
                  <c:v>#N/A</c:v>
                </c:pt>
                <c:pt idx="3">
                  <c:v>5.22</c:v>
                </c:pt>
                <c:pt idx="4">
                  <c:v>#N/A</c:v>
                </c:pt>
                <c:pt idx="5">
                  <c:v>2.63</c:v>
                </c:pt>
                <c:pt idx="6">
                  <c:v>#N/A</c:v>
                </c:pt>
                <c:pt idx="7">
                  <c:v>3.71</c:v>
                </c:pt>
                <c:pt idx="8">
                  <c:v>#N/A</c:v>
                </c:pt>
                <c:pt idx="9">
                  <c:v>4.3099999999999996</c:v>
                </c:pt>
              </c:numCache>
            </c:numRef>
          </c:val>
          <c:extLst xmlns:c16r2="http://schemas.microsoft.com/office/drawing/2015/06/chart">
            <c:ext xmlns:c16="http://schemas.microsoft.com/office/drawing/2014/chart" uri="{C3380CC4-5D6E-409C-BE32-E72D297353CC}">
              <c16:uniqueId val="{00000007-2538-4107-8052-86470A40F0E8}"/>
            </c:ext>
          </c:extLst>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4.4000000000000004</c:v>
                </c:pt>
                <c:pt idx="2">
                  <c:v>#N/A</c:v>
                </c:pt>
                <c:pt idx="3">
                  <c:v>5.04</c:v>
                </c:pt>
                <c:pt idx="4">
                  <c:v>#N/A</c:v>
                </c:pt>
                <c:pt idx="5">
                  <c:v>4.62</c:v>
                </c:pt>
                <c:pt idx="6">
                  <c:v>#N/A</c:v>
                </c:pt>
                <c:pt idx="7">
                  <c:v>4.5999999999999996</c:v>
                </c:pt>
                <c:pt idx="8">
                  <c:v>#N/A</c:v>
                </c:pt>
                <c:pt idx="9">
                  <c:v>5.24</c:v>
                </c:pt>
              </c:numCache>
            </c:numRef>
          </c:val>
          <c:extLst xmlns:c16r2="http://schemas.microsoft.com/office/drawing/2015/06/chart">
            <c:ext xmlns:c16="http://schemas.microsoft.com/office/drawing/2014/chart" uri="{C3380CC4-5D6E-409C-BE32-E72D297353CC}">
              <c16:uniqueId val="{00000008-2538-4107-8052-86470A40F0E8}"/>
            </c:ext>
          </c:extLst>
        </c:ser>
        <c:ser>
          <c:idx val="9"/>
          <c:order val="9"/>
          <c:tx>
            <c:strRef>
              <c:f>データシート!$A$36</c:f>
              <c:strCache>
                <c:ptCount val="1"/>
                <c:pt idx="0">
                  <c:v>余市町国民健康保険特別会計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2.29</c:v>
                </c:pt>
                <c:pt idx="1">
                  <c:v>#N/A</c:v>
                </c:pt>
                <c:pt idx="2">
                  <c:v>2.04</c:v>
                </c:pt>
                <c:pt idx="3">
                  <c:v>#N/A</c:v>
                </c:pt>
                <c:pt idx="4">
                  <c:v>1.71</c:v>
                </c:pt>
                <c:pt idx="5">
                  <c:v>#N/A</c:v>
                </c:pt>
                <c:pt idx="6">
                  <c:v>2.06</c:v>
                </c:pt>
                <c:pt idx="7">
                  <c:v>#N/A</c:v>
                </c:pt>
                <c:pt idx="8">
                  <c:v>0.79</c:v>
                </c:pt>
                <c:pt idx="9">
                  <c:v>#N/A</c:v>
                </c:pt>
              </c:numCache>
            </c:numRef>
          </c:val>
          <c:extLst xmlns:c16r2="http://schemas.microsoft.com/office/drawing/2015/06/chart">
            <c:ext xmlns:c16="http://schemas.microsoft.com/office/drawing/2014/chart" uri="{C3380CC4-5D6E-409C-BE32-E72D297353CC}">
              <c16:uniqueId val="{00000009-2538-4107-8052-86470A40F0E8}"/>
            </c:ext>
          </c:extLst>
        </c:ser>
        <c:dLbls>
          <c:showLegendKey val="0"/>
          <c:showVal val="0"/>
          <c:showCatName val="0"/>
          <c:showSerName val="0"/>
          <c:showPercent val="0"/>
          <c:showBubbleSize val="0"/>
        </c:dLbls>
        <c:gapWidth val="150"/>
        <c:overlap val="100"/>
        <c:axId val="354461976"/>
        <c:axId val="353360656"/>
      </c:barChart>
      <c:catAx>
        <c:axId val="35446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360656"/>
        <c:crosses val="autoZero"/>
        <c:auto val="1"/>
        <c:lblAlgn val="ctr"/>
        <c:lblOffset val="100"/>
        <c:tickLblSkip val="1"/>
        <c:tickMarkSkip val="1"/>
        <c:noMultiLvlLbl val="0"/>
      </c:catAx>
      <c:valAx>
        <c:axId val="35336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461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1012</c:v>
                </c:pt>
                <c:pt idx="5">
                  <c:v>1050</c:v>
                </c:pt>
                <c:pt idx="8">
                  <c:v>980</c:v>
                </c:pt>
                <c:pt idx="11">
                  <c:v>932</c:v>
                </c:pt>
                <c:pt idx="14">
                  <c:v>906</c:v>
                </c:pt>
              </c:numCache>
            </c:numRef>
          </c:val>
          <c:extLst xmlns:c16r2="http://schemas.microsoft.com/office/drawing/2015/06/chart">
            <c:ext xmlns:c16="http://schemas.microsoft.com/office/drawing/2014/chart" uri="{C3380CC4-5D6E-409C-BE32-E72D297353CC}">
              <c16:uniqueId val="{00000000-CEA6-47C2-848E-44E226C7CA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EA6-47C2-848E-44E226C7CA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57</c:v>
                </c:pt>
                <c:pt idx="6">
                  <c:v>40</c:v>
                </c:pt>
                <c:pt idx="9">
                  <c:v>39</c:v>
                </c:pt>
                <c:pt idx="12">
                  <c:v>35</c:v>
                </c:pt>
              </c:numCache>
            </c:numRef>
          </c:val>
          <c:extLst xmlns:c16r2="http://schemas.microsoft.com/office/drawing/2015/06/chart">
            <c:ext xmlns:c16="http://schemas.microsoft.com/office/drawing/2014/chart" uri="{C3380CC4-5D6E-409C-BE32-E72D297353CC}">
              <c16:uniqueId val="{00000002-CEA6-47C2-848E-44E226C7CA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89</c:v>
                </c:pt>
                <c:pt idx="6">
                  <c:v>88</c:v>
                </c:pt>
                <c:pt idx="9">
                  <c:v>96</c:v>
                </c:pt>
                <c:pt idx="12">
                  <c:v>103</c:v>
                </c:pt>
              </c:numCache>
            </c:numRef>
          </c:val>
          <c:extLst xmlns:c16r2="http://schemas.microsoft.com/office/drawing/2015/06/chart">
            <c:ext xmlns:c16="http://schemas.microsoft.com/office/drawing/2014/chart" uri="{C3380CC4-5D6E-409C-BE32-E72D297353CC}">
              <c16:uniqueId val="{00000003-CEA6-47C2-848E-44E226C7CA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529</c:v>
                </c:pt>
                <c:pt idx="3">
                  <c:v>536</c:v>
                </c:pt>
                <c:pt idx="6">
                  <c:v>559</c:v>
                </c:pt>
                <c:pt idx="9">
                  <c:v>566</c:v>
                </c:pt>
                <c:pt idx="12">
                  <c:v>384</c:v>
                </c:pt>
              </c:numCache>
            </c:numRef>
          </c:val>
          <c:extLst xmlns:c16r2="http://schemas.microsoft.com/office/drawing/2015/06/chart">
            <c:ext xmlns:c16="http://schemas.microsoft.com/office/drawing/2014/chart" uri="{C3380CC4-5D6E-409C-BE32-E72D297353CC}">
              <c16:uniqueId val="{00000004-CEA6-47C2-848E-44E226C7CA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A6-47C2-848E-44E226C7CA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EA6-47C2-848E-44E226C7CA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879</c:v>
                </c:pt>
                <c:pt idx="3">
                  <c:v>865</c:v>
                </c:pt>
                <c:pt idx="6">
                  <c:v>791</c:v>
                </c:pt>
                <c:pt idx="9">
                  <c:v>702</c:v>
                </c:pt>
                <c:pt idx="12">
                  <c:v>689</c:v>
                </c:pt>
              </c:numCache>
            </c:numRef>
          </c:val>
          <c:extLst xmlns:c16r2="http://schemas.microsoft.com/office/drawing/2015/06/chart">
            <c:ext xmlns:c16="http://schemas.microsoft.com/office/drawing/2014/chart" uri="{C3380CC4-5D6E-409C-BE32-E72D297353CC}">
              <c16:uniqueId val="{00000007-CEA6-47C2-848E-44E226C7CACD}"/>
            </c:ext>
          </c:extLst>
        </c:ser>
        <c:dLbls>
          <c:showLegendKey val="0"/>
          <c:showVal val="0"/>
          <c:showCatName val="0"/>
          <c:showSerName val="0"/>
          <c:showPercent val="0"/>
          <c:showBubbleSize val="0"/>
        </c:dLbls>
        <c:gapWidth val="100"/>
        <c:overlap val="100"/>
        <c:axId val="350779032"/>
        <c:axId val="35777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539</c:v>
                </c:pt>
                <c:pt idx="2">
                  <c:v>#N/A</c:v>
                </c:pt>
                <c:pt idx="3">
                  <c:v>#N/A</c:v>
                </c:pt>
                <c:pt idx="4">
                  <c:v>497</c:v>
                </c:pt>
                <c:pt idx="5">
                  <c:v>#N/A</c:v>
                </c:pt>
                <c:pt idx="6">
                  <c:v>#N/A</c:v>
                </c:pt>
                <c:pt idx="7">
                  <c:v>498</c:v>
                </c:pt>
                <c:pt idx="8">
                  <c:v>#N/A</c:v>
                </c:pt>
                <c:pt idx="9">
                  <c:v>#N/A</c:v>
                </c:pt>
                <c:pt idx="10">
                  <c:v>471</c:v>
                </c:pt>
                <c:pt idx="11">
                  <c:v>#N/A</c:v>
                </c:pt>
                <c:pt idx="12">
                  <c:v>#N/A</c:v>
                </c:pt>
                <c:pt idx="13">
                  <c:v>305</c:v>
                </c:pt>
                <c:pt idx="14">
                  <c:v>#N/A</c:v>
                </c:pt>
              </c:numCache>
            </c:numRef>
          </c:val>
          <c:smooth val="0"/>
          <c:extLst xmlns:c16r2="http://schemas.microsoft.com/office/drawing/2015/06/chart">
            <c:ext xmlns:c16="http://schemas.microsoft.com/office/drawing/2014/chart" uri="{C3380CC4-5D6E-409C-BE32-E72D297353CC}">
              <c16:uniqueId val="{00000008-CEA6-47C2-848E-44E226C7CACD}"/>
            </c:ext>
          </c:extLst>
        </c:ser>
        <c:dLbls>
          <c:showLegendKey val="0"/>
          <c:showVal val="0"/>
          <c:showCatName val="0"/>
          <c:showSerName val="0"/>
          <c:showPercent val="0"/>
          <c:showBubbleSize val="0"/>
        </c:dLbls>
        <c:marker val="1"/>
        <c:smooth val="0"/>
        <c:axId val="350779032"/>
        <c:axId val="357775840"/>
      </c:lineChart>
      <c:catAx>
        <c:axId val="35077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7775840"/>
        <c:crosses val="autoZero"/>
        <c:auto val="1"/>
        <c:lblAlgn val="ctr"/>
        <c:lblOffset val="100"/>
        <c:tickLblSkip val="1"/>
        <c:tickMarkSkip val="1"/>
        <c:noMultiLvlLbl val="0"/>
      </c:catAx>
      <c:valAx>
        <c:axId val="3577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77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9813</c:v>
                </c:pt>
                <c:pt idx="5">
                  <c:v>9442</c:v>
                </c:pt>
                <c:pt idx="8">
                  <c:v>9136</c:v>
                </c:pt>
                <c:pt idx="11">
                  <c:v>9145</c:v>
                </c:pt>
                <c:pt idx="14">
                  <c:v>8880</c:v>
                </c:pt>
              </c:numCache>
            </c:numRef>
          </c:val>
          <c:extLst xmlns:c16r2="http://schemas.microsoft.com/office/drawing/2015/06/chart">
            <c:ext xmlns:c16="http://schemas.microsoft.com/office/drawing/2014/chart" uri="{C3380CC4-5D6E-409C-BE32-E72D297353CC}">
              <c16:uniqueId val="{00000000-E88D-494D-8FA2-C56590569C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1786</c:v>
                </c:pt>
                <c:pt idx="5">
                  <c:v>1689</c:v>
                </c:pt>
                <c:pt idx="8">
                  <c:v>1656</c:v>
                </c:pt>
                <c:pt idx="11">
                  <c:v>1620</c:v>
                </c:pt>
                <c:pt idx="14">
                  <c:v>1669</c:v>
                </c:pt>
              </c:numCache>
            </c:numRef>
          </c:val>
          <c:extLst xmlns:c16r2="http://schemas.microsoft.com/office/drawing/2015/06/chart">
            <c:ext xmlns:c16="http://schemas.microsoft.com/office/drawing/2014/chart" uri="{C3380CC4-5D6E-409C-BE32-E72D297353CC}">
              <c16:uniqueId val="{00000001-E88D-494D-8FA2-C56590569C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975</c:v>
                </c:pt>
                <c:pt idx="5">
                  <c:v>1090</c:v>
                </c:pt>
                <c:pt idx="8">
                  <c:v>1157</c:v>
                </c:pt>
                <c:pt idx="11">
                  <c:v>1067</c:v>
                </c:pt>
                <c:pt idx="14">
                  <c:v>1102</c:v>
                </c:pt>
              </c:numCache>
            </c:numRef>
          </c:val>
          <c:extLst xmlns:c16r2="http://schemas.microsoft.com/office/drawing/2015/06/chart">
            <c:ext xmlns:c16="http://schemas.microsoft.com/office/drawing/2014/chart" uri="{C3380CC4-5D6E-409C-BE32-E72D297353CC}">
              <c16:uniqueId val="{00000002-E88D-494D-8FA2-C56590569C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88D-494D-8FA2-C56590569C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88D-494D-8FA2-C56590569C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8</c:v>
                </c:pt>
                <c:pt idx="6">
                  <c:v>7</c:v>
                </c:pt>
                <c:pt idx="9">
                  <c:v>6</c:v>
                </c:pt>
                <c:pt idx="12">
                  <c:v>5</c:v>
                </c:pt>
              </c:numCache>
            </c:numRef>
          </c:val>
          <c:extLst xmlns:c16r2="http://schemas.microsoft.com/office/drawing/2015/06/chart">
            <c:ext xmlns:c16="http://schemas.microsoft.com/office/drawing/2014/chart" uri="{C3380CC4-5D6E-409C-BE32-E72D297353CC}">
              <c16:uniqueId val="{00000005-E88D-494D-8FA2-C56590569C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1597</c:v>
                </c:pt>
                <c:pt idx="3">
                  <c:v>1568</c:v>
                </c:pt>
                <c:pt idx="6">
                  <c:v>1493</c:v>
                </c:pt>
                <c:pt idx="9">
                  <c:v>1318</c:v>
                </c:pt>
                <c:pt idx="12">
                  <c:v>1282</c:v>
                </c:pt>
              </c:numCache>
            </c:numRef>
          </c:val>
          <c:extLst xmlns:c16r2="http://schemas.microsoft.com/office/drawing/2015/06/chart">
            <c:ext xmlns:c16="http://schemas.microsoft.com/office/drawing/2014/chart" uri="{C3380CC4-5D6E-409C-BE32-E72D297353CC}">
              <c16:uniqueId val="{00000006-E88D-494D-8FA2-C56590569C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612</c:v>
                </c:pt>
                <c:pt idx="3">
                  <c:v>533</c:v>
                </c:pt>
                <c:pt idx="6">
                  <c:v>452</c:v>
                </c:pt>
                <c:pt idx="9">
                  <c:v>361</c:v>
                </c:pt>
                <c:pt idx="12">
                  <c:v>262</c:v>
                </c:pt>
              </c:numCache>
            </c:numRef>
          </c:val>
          <c:extLst xmlns:c16r2="http://schemas.microsoft.com/office/drawing/2015/06/chart">
            <c:ext xmlns:c16="http://schemas.microsoft.com/office/drawing/2014/chart" uri="{C3380CC4-5D6E-409C-BE32-E72D297353CC}">
              <c16:uniqueId val="{00000007-E88D-494D-8FA2-C56590569C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7511</c:v>
                </c:pt>
                <c:pt idx="3">
                  <c:v>7334</c:v>
                </c:pt>
                <c:pt idx="6">
                  <c:v>7238</c:v>
                </c:pt>
                <c:pt idx="9">
                  <c:v>7367</c:v>
                </c:pt>
                <c:pt idx="12">
                  <c:v>6861</c:v>
                </c:pt>
              </c:numCache>
            </c:numRef>
          </c:val>
          <c:extLst xmlns:c16r2="http://schemas.microsoft.com/office/drawing/2015/06/chart">
            <c:ext xmlns:c16="http://schemas.microsoft.com/office/drawing/2014/chart" uri="{C3380CC4-5D6E-409C-BE32-E72D297353CC}">
              <c16:uniqueId val="{00000008-E88D-494D-8FA2-C56590569C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220</c:v>
                </c:pt>
                <c:pt idx="3">
                  <c:v>182</c:v>
                </c:pt>
                <c:pt idx="6">
                  <c:v>146</c:v>
                </c:pt>
                <c:pt idx="9">
                  <c:v>110</c:v>
                </c:pt>
                <c:pt idx="12">
                  <c:v>78</c:v>
                </c:pt>
              </c:numCache>
            </c:numRef>
          </c:val>
          <c:extLst xmlns:c16r2="http://schemas.microsoft.com/office/drawing/2015/06/chart">
            <c:ext xmlns:c16="http://schemas.microsoft.com/office/drawing/2014/chart" uri="{C3380CC4-5D6E-409C-BE32-E72D297353CC}">
              <c16:uniqueId val="{00000009-E88D-494D-8FA2-C56590569C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7128</c:v>
                </c:pt>
                <c:pt idx="3">
                  <c:v>6854</c:v>
                </c:pt>
                <c:pt idx="6">
                  <c:v>6594</c:v>
                </c:pt>
                <c:pt idx="9">
                  <c:v>6691</c:v>
                </c:pt>
                <c:pt idx="12">
                  <c:v>6537</c:v>
                </c:pt>
              </c:numCache>
            </c:numRef>
          </c:val>
          <c:extLst xmlns:c16r2="http://schemas.microsoft.com/office/drawing/2015/06/chart">
            <c:ext xmlns:c16="http://schemas.microsoft.com/office/drawing/2014/chart" uri="{C3380CC4-5D6E-409C-BE32-E72D297353CC}">
              <c16:uniqueId val="{0000000A-E88D-494D-8FA2-C56590569CB6}"/>
            </c:ext>
          </c:extLst>
        </c:ser>
        <c:dLbls>
          <c:showLegendKey val="0"/>
          <c:showVal val="0"/>
          <c:showCatName val="0"/>
          <c:showSerName val="0"/>
          <c:showPercent val="0"/>
          <c:showBubbleSize val="0"/>
        </c:dLbls>
        <c:gapWidth val="100"/>
        <c:overlap val="100"/>
        <c:axId val="358846008"/>
        <c:axId val="358411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4503</c:v>
                </c:pt>
                <c:pt idx="2">
                  <c:v>#N/A</c:v>
                </c:pt>
                <c:pt idx="3">
                  <c:v>#N/A</c:v>
                </c:pt>
                <c:pt idx="4">
                  <c:v>4259</c:v>
                </c:pt>
                <c:pt idx="5">
                  <c:v>#N/A</c:v>
                </c:pt>
                <c:pt idx="6">
                  <c:v>#N/A</c:v>
                </c:pt>
                <c:pt idx="7">
                  <c:v>3981</c:v>
                </c:pt>
                <c:pt idx="8">
                  <c:v>#N/A</c:v>
                </c:pt>
                <c:pt idx="9">
                  <c:v>#N/A</c:v>
                </c:pt>
                <c:pt idx="10">
                  <c:v>4022</c:v>
                </c:pt>
                <c:pt idx="11">
                  <c:v>#N/A</c:v>
                </c:pt>
                <c:pt idx="12">
                  <c:v>#N/A</c:v>
                </c:pt>
                <c:pt idx="13">
                  <c:v>3373</c:v>
                </c:pt>
                <c:pt idx="14">
                  <c:v>#N/A</c:v>
                </c:pt>
              </c:numCache>
            </c:numRef>
          </c:val>
          <c:smooth val="0"/>
          <c:extLst xmlns:c16r2="http://schemas.microsoft.com/office/drawing/2015/06/chart">
            <c:ext xmlns:c16="http://schemas.microsoft.com/office/drawing/2014/chart" uri="{C3380CC4-5D6E-409C-BE32-E72D297353CC}">
              <c16:uniqueId val="{0000000B-E88D-494D-8FA2-C56590569CB6}"/>
            </c:ext>
          </c:extLst>
        </c:ser>
        <c:dLbls>
          <c:showLegendKey val="0"/>
          <c:showVal val="0"/>
          <c:showCatName val="0"/>
          <c:showSerName val="0"/>
          <c:showPercent val="0"/>
          <c:showBubbleSize val="0"/>
        </c:dLbls>
        <c:marker val="1"/>
        <c:smooth val="0"/>
        <c:axId val="358846008"/>
        <c:axId val="358411496"/>
      </c:lineChart>
      <c:catAx>
        <c:axId val="35884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8411496"/>
        <c:crosses val="autoZero"/>
        <c:auto val="1"/>
        <c:lblAlgn val="ctr"/>
        <c:lblOffset val="100"/>
        <c:tickLblSkip val="1"/>
        <c:tickMarkSkip val="1"/>
        <c:noMultiLvlLbl val="0"/>
      </c:catAx>
      <c:valAx>
        <c:axId val="35841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84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521</c:v>
                </c:pt>
                <c:pt idx="1">
                  <c:v>407</c:v>
                </c:pt>
                <c:pt idx="2">
                  <c:v>437</c:v>
                </c:pt>
              </c:numCache>
            </c:numRef>
          </c:val>
          <c:extLst xmlns:c16r2="http://schemas.microsoft.com/office/drawing/2015/06/chart">
            <c:ext xmlns:c16="http://schemas.microsoft.com/office/drawing/2014/chart" uri="{C3380CC4-5D6E-409C-BE32-E72D297353CC}">
              <c16:uniqueId val="{00000000-8789-41A3-8C0A-BB06DF7DDF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92</c:v>
                </c:pt>
                <c:pt idx="1">
                  <c:v>83</c:v>
                </c:pt>
                <c:pt idx="2">
                  <c:v>93</c:v>
                </c:pt>
              </c:numCache>
            </c:numRef>
          </c:val>
          <c:extLst xmlns:c16r2="http://schemas.microsoft.com/office/drawing/2015/06/chart">
            <c:ext xmlns:c16="http://schemas.microsoft.com/office/drawing/2014/chart" uri="{C3380CC4-5D6E-409C-BE32-E72D297353CC}">
              <c16:uniqueId val="{00000001-8789-41A3-8C0A-BB06DF7DDF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429</c:v>
                </c:pt>
                <c:pt idx="1">
                  <c:v>420</c:v>
                </c:pt>
                <c:pt idx="2">
                  <c:v>385</c:v>
                </c:pt>
              </c:numCache>
            </c:numRef>
          </c:val>
          <c:extLst xmlns:c16r2="http://schemas.microsoft.com/office/drawing/2015/06/chart">
            <c:ext xmlns:c16="http://schemas.microsoft.com/office/drawing/2014/chart" uri="{C3380CC4-5D6E-409C-BE32-E72D297353CC}">
              <c16:uniqueId val="{00000002-8789-41A3-8C0A-BB06DF7DDF37}"/>
            </c:ext>
          </c:extLst>
        </c:ser>
        <c:dLbls>
          <c:showLegendKey val="0"/>
          <c:showVal val="0"/>
          <c:showCatName val="0"/>
          <c:showSerName val="0"/>
          <c:showPercent val="0"/>
          <c:showBubbleSize val="0"/>
        </c:dLbls>
        <c:gapWidth val="120"/>
        <c:overlap val="100"/>
        <c:axId val="355226232"/>
        <c:axId val="295518832"/>
      </c:barChart>
      <c:catAx>
        <c:axId val="35522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5518832"/>
        <c:crosses val="autoZero"/>
        <c:auto val="1"/>
        <c:lblAlgn val="ctr"/>
        <c:lblOffset val="100"/>
        <c:tickLblSkip val="1"/>
        <c:tickMarkSkip val="1"/>
        <c:noMultiLvlLbl val="0"/>
      </c:catAx>
      <c:valAx>
        <c:axId val="295518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522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EC-4D22-B41F-CE86F04854B1}"/>
                </c:ext>
                <c:ext xmlns:c15="http://schemas.microsoft.com/office/drawing/2012/chart" uri="{CE6537A1-D6FC-4f65-9D91-7224C49458BB}">
                  <c15:dlblFieldTable>
                    <c15:dlblFTEntry>
                      <c15:txfldGUID>{2F4BC3AB-4EE7-4470-B80A-1EAA1A656DA0}</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EC-4D22-B41F-CE86F04854B1}"/>
                </c:ext>
                <c:ext xmlns:c15="http://schemas.microsoft.com/office/drawing/2012/chart" uri="{CE6537A1-D6FC-4f65-9D91-7224C49458BB}">
                  <c15:dlblFieldTable>
                    <c15:dlblFTEntry>
                      <c15:txfldGUID>{21BCF318-0C36-4740-A8B2-5A4DE7A5AC22}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EC-4D22-B41F-CE86F04854B1}"/>
                </c:ext>
                <c:ext xmlns:c15="http://schemas.microsoft.com/office/drawing/2012/chart" uri="{CE6537A1-D6FC-4f65-9D91-7224C49458BB}">
                  <c15:dlblFieldTable>
                    <c15:dlblFTEntry>
                      <c15:txfldGUID>{294CFBED-A1BA-41A6-8DCF-B61260EE71EC}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EC-4D22-B41F-CE86F04854B1}"/>
                </c:ext>
                <c:ext xmlns:c15="http://schemas.microsoft.com/office/drawing/2012/chart" uri="{CE6537A1-D6FC-4f65-9D91-7224C49458BB}">
                  <c15:dlblFieldTable>
                    <c15:dlblFTEntry>
                      <c15:txfldGUID>{45234CBD-E125-4EEC-B38A-323F64D5BBBA}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EC-4D22-B41F-CE86F04854B1}"/>
                </c:ext>
                <c:ext xmlns:c15="http://schemas.microsoft.com/office/drawing/2012/chart" uri="{CE6537A1-D6FC-4f65-9D91-7224C49458BB}">
                  <c15:dlblFieldTable>
                    <c15:dlblFTEntry>
                      <c15:txfldGUID>{6BFBC5D1-2297-4795-B1D5-FC477BDEAFD3}</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6EC-4D22-B41F-CE86F04854B1}"/>
                </c:ext>
                <c:ext xmlns:c15="http://schemas.microsoft.com/office/drawing/2012/chart" uri="{CE6537A1-D6FC-4f65-9D91-7224C49458BB}">
                  <c15:dlblFieldTable>
                    <c15:dlblFTEntry>
                      <c15:txfldGUID>{74C0005D-D5E3-4D7B-B3FB-C27F9CBE578F}</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6EC-4D22-B41F-CE86F04854B1}"/>
                </c:ext>
                <c:ext xmlns:c15="http://schemas.microsoft.com/office/drawing/2012/chart" uri="{CE6537A1-D6FC-4f65-9D91-7224C49458BB}">
                  <c15:dlblFieldTable>
                    <c15:dlblFTEntry>
                      <c15:txfldGUID>{A30D5E64-3852-423A-8890-3B3ED96124B2}</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6EC-4D22-B41F-CE86F04854B1}"/>
                </c:ext>
                <c:ext xmlns:c15="http://schemas.microsoft.com/office/drawing/2012/chart" uri="{CE6537A1-D6FC-4f65-9D91-7224C49458BB}">
                  <c15:dlblFieldTable>
                    <c15:dlblFTEntry>
                      <c15:txfldGUID>{79AC9353-2960-4CDC-A81D-537FB8603E1F}</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6EC-4D22-B41F-CE86F04854B1}"/>
                </c:ext>
                <c:ext xmlns:c15="http://schemas.microsoft.com/office/drawing/2012/chart" uri="{CE6537A1-D6FC-4f65-9D91-7224C49458BB}">
                  <c15:dlblFieldTable>
                    <c15:dlblFTEntry>
                      <c15:txfldGUID>{2299B855-2953-44E6-85D8-50250AE8BA71}</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64.5</c:v>
                </c:pt>
                <c:pt idx="16">
                  <c:v>68.599999999999994</c:v>
                </c:pt>
                <c:pt idx="24">
                  <c:v>70.400000000000006</c:v>
                </c:pt>
                <c:pt idx="32">
                  <c:v>72.099999999999994</c:v>
                </c:pt>
              </c:numCache>
            </c:numRef>
          </c:xVal>
          <c:yVal>
            <c:numRef>
              <c:f>[1]公会計指標分析・財政指標組合せ分析表!$BP$51:$DC$51</c:f>
              <c:numCache>
                <c:formatCode>#,##0.0;"▲ "#,##0.0</c:formatCode>
                <c:ptCount val="40"/>
                <c:pt idx="0">
                  <c:v>89.7</c:v>
                </c:pt>
                <c:pt idx="16">
                  <c:v>81</c:v>
                </c:pt>
                <c:pt idx="24">
                  <c:v>82.6</c:v>
                </c:pt>
                <c:pt idx="32">
                  <c:v>69.2</c:v>
                </c:pt>
              </c:numCache>
            </c:numRef>
          </c:yVal>
          <c:smooth val="0"/>
          <c:extLst xmlns:c16r2="http://schemas.microsoft.com/office/drawing/2015/06/chart">
            <c:ext xmlns:c16="http://schemas.microsoft.com/office/drawing/2014/chart" uri="{C3380CC4-5D6E-409C-BE32-E72D297353CC}">
              <c16:uniqueId val="{00000009-F6EC-4D22-B41F-CE86F04854B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6EC-4D22-B41F-CE86F04854B1}"/>
                </c:ext>
                <c:ext xmlns:c15="http://schemas.microsoft.com/office/drawing/2012/chart" uri="{CE6537A1-D6FC-4f65-9D91-7224C49458BB}">
                  <c15:dlblFieldTable>
                    <c15:dlblFTEntry>
                      <c15:txfldGUID>{CDFC1A8B-4D2D-4E1A-802E-89F7DA6A8418}</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6EC-4D22-B41F-CE86F04854B1}"/>
                </c:ext>
                <c:ext xmlns:c15="http://schemas.microsoft.com/office/drawing/2012/chart" uri="{CE6537A1-D6FC-4f65-9D91-7224C49458BB}">
                  <c15:dlblFieldTable>
                    <c15:dlblFTEntry>
                      <c15:txfldGUID>{D8D0BEF8-75A2-43AD-81FB-1DDCFB659FC5}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6EC-4D22-B41F-CE86F04854B1}"/>
                </c:ext>
                <c:ext xmlns:c15="http://schemas.microsoft.com/office/drawing/2012/chart" uri="{CE6537A1-D6FC-4f65-9D91-7224C49458BB}">
                  <c15:dlblFieldTable>
                    <c15:dlblFTEntry>
                      <c15:txfldGUID>{745A45C8-312D-4F40-B59B-C4C2D8B73868}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6EC-4D22-B41F-CE86F04854B1}"/>
                </c:ext>
                <c:ext xmlns:c15="http://schemas.microsoft.com/office/drawing/2012/chart" uri="{CE6537A1-D6FC-4f65-9D91-7224C49458BB}">
                  <c15:dlblFieldTable>
                    <c15:dlblFTEntry>
                      <c15:txfldGUID>{3B0C9E08-01BB-4309-BF8B-58DDE5BFF34C}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6EC-4D22-B41F-CE86F04854B1}"/>
                </c:ext>
                <c:ext xmlns:c15="http://schemas.microsoft.com/office/drawing/2012/chart" uri="{CE6537A1-D6FC-4f65-9D91-7224C49458BB}">
                  <c15:dlblFieldTable>
                    <c15:dlblFTEntry>
                      <c15:txfldGUID>{5DE0D1CF-F686-494B-ADCD-B93D14BB73F5}</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6EC-4D22-B41F-CE86F04854B1}"/>
                </c:ext>
                <c:ext xmlns:c15="http://schemas.microsoft.com/office/drawing/2012/chart" uri="{CE6537A1-D6FC-4f65-9D91-7224C49458BB}">
                  <c15:dlblFieldTable>
                    <c15:dlblFTEntry>
                      <c15:txfldGUID>{9ADF8F02-876D-493F-BF2E-E1A501925A15}</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6EC-4D22-B41F-CE86F04854B1}"/>
                </c:ext>
                <c:ext xmlns:c15="http://schemas.microsoft.com/office/drawing/2012/chart" uri="{CE6537A1-D6FC-4f65-9D91-7224C49458BB}">
                  <c15:dlblFieldTable>
                    <c15:dlblFTEntry>
                      <c15:txfldGUID>{3DC9DA76-372D-4585-8AF1-50431CD9A47E}</c15:txfldGUID>
                      <c15:f>[1]公会計指標分析・財政指標組合せ分析表!$CF$50</c15:f>
                      <c15:dlblFieldTableCache>
                        <c:ptCount val="1"/>
                        <c:pt idx="0">
                          <c:v>H29</c:v>
                        </c:pt>
                      </c15:dlblFieldTableCache>
                    </c15:dlblFTEntry>
                  </c15:dlblFieldTable>
                  <c15:showDataLabelsRange val="0"/>
                </c:ext>
              </c:extLst>
            </c:dLbl>
            <c:dLbl>
              <c:idx val="24"/>
              <c:layout>
                <c:manualLayout>
                  <c:x val="-4.1648258776158985E-2"/>
                  <c:y val="-6.4739042105865174E-2"/>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6EC-4D22-B41F-CE86F04854B1}"/>
                </c:ext>
                <c:ext xmlns:c15="http://schemas.microsoft.com/office/drawing/2012/chart" uri="{CE6537A1-D6FC-4f65-9D91-7224C49458BB}">
                  <c15:dlblFieldTable>
                    <c15:dlblFTEntry>
                      <c15:txfldGUID>{00BC635E-3100-4B4F-A991-8437B2FBA150}</c15:txfldGUID>
                      <c15:f>[1]公会計指標分析・財政指標組合せ分析表!$CN$50</c15:f>
                      <c15:dlblFieldTableCache>
                        <c:ptCount val="1"/>
                        <c:pt idx="0">
                          <c:v>H30</c:v>
                        </c:pt>
                      </c15:dlblFieldTableCache>
                    </c15:dlblFTEntry>
                  </c15:dlblFieldTable>
                  <c15:showDataLabelsRange val="0"/>
                </c:ext>
              </c:extLst>
            </c:dLbl>
            <c:dLbl>
              <c:idx val="32"/>
              <c:layout>
                <c:manualLayout>
                  <c:x val="-2.2512692343647479E-2"/>
                  <c:y val="-6.4739042105865174E-2"/>
                </c:manualLayout>
              </c:layout>
              <c:tx>
                <c:strRef>
                  <c:f>[1]公会計指標分析・財政指標組合せ分析表!$CV$50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6EC-4D22-B41F-CE86F04854B1}"/>
                </c:ext>
                <c:ext xmlns:c15="http://schemas.microsoft.com/office/drawing/2012/chart" uri="{CE6537A1-D6FC-4f65-9D91-7224C49458BB}">
                  <c15:dlblFieldTable>
                    <c15:dlblFTEntry>
                      <c15:txfldGUID>{0C9211DF-113A-4FF5-9F7E-B33485BD2593}</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54.1</c:v>
                </c:pt>
                <c:pt idx="16">
                  <c:v>59.7</c:v>
                </c:pt>
                <c:pt idx="24">
                  <c:v>60</c:v>
                </c:pt>
                <c:pt idx="32">
                  <c:v>60.2</c:v>
                </c:pt>
              </c:numCache>
            </c:numRef>
          </c:xVal>
          <c:yVal>
            <c:numRef>
              <c:f>[1]公会計指標分析・財政指標組合せ分析表!$BP$55:$DC$55</c:f>
              <c:numCache>
                <c:formatCode>#,##0.0;"▲ "#,##0.0</c:formatCode>
                <c:ptCount val="40"/>
                <c:pt idx="0">
                  <c:v>36.5</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F6EC-4D22-B41F-CE86F04854B1}"/>
            </c:ext>
          </c:extLst>
        </c:ser>
        <c:dLbls>
          <c:showLegendKey val="0"/>
          <c:showVal val="1"/>
          <c:showCatName val="0"/>
          <c:showSerName val="0"/>
          <c:showPercent val="0"/>
          <c:showBubbleSize val="0"/>
        </c:dLbls>
        <c:axId val="406312776"/>
        <c:axId val="406313168"/>
      </c:scatterChart>
      <c:valAx>
        <c:axId val="406312776"/>
        <c:scaling>
          <c:orientation val="minMax"/>
          <c:max val="7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313168"/>
        <c:crosses val="autoZero"/>
        <c:crossBetween val="midCat"/>
      </c:valAx>
      <c:valAx>
        <c:axId val="406313168"/>
        <c:scaling>
          <c:orientation val="minMax"/>
          <c:max val="1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312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5A1-499C-8128-8252C1A20DF0}"/>
                </c:ext>
                <c:ext xmlns:c15="http://schemas.microsoft.com/office/drawing/2012/chart" uri="{CE6537A1-D6FC-4f65-9D91-7224C49458BB}">
                  <c15:dlblFieldTable>
                    <c15:dlblFTEntry>
                      <c15:txfldGUID>{D888BA16-41B3-456A-9558-CC3D5FF211C9}</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A1-499C-8128-8252C1A20DF0}"/>
                </c:ext>
                <c:ext xmlns:c15="http://schemas.microsoft.com/office/drawing/2012/chart" uri="{CE6537A1-D6FC-4f65-9D91-7224C49458BB}">
                  <c15:dlblFieldTable>
                    <c15:dlblFTEntry>
                      <c15:txfldGUID>{61003F9B-5E96-412C-9754-B84A53D17B98}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5A1-499C-8128-8252C1A20DF0}"/>
                </c:ext>
                <c:ext xmlns:c15="http://schemas.microsoft.com/office/drawing/2012/chart" uri="{CE6537A1-D6FC-4f65-9D91-7224C49458BB}">
                  <c15:dlblFieldTable>
                    <c15:dlblFTEntry>
                      <c15:txfldGUID>{BAA3DA5A-8AF9-4A55-8C8C-DD5464BF0282}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A1-499C-8128-8252C1A20DF0}"/>
                </c:ext>
                <c:ext xmlns:c15="http://schemas.microsoft.com/office/drawing/2012/chart" uri="{CE6537A1-D6FC-4f65-9D91-7224C49458BB}">
                  <c15:dlblFieldTable>
                    <c15:dlblFTEntry>
                      <c15:txfldGUID>{C9BE5900-68C0-4674-891A-61EE7A5522B9}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5A1-499C-8128-8252C1A20DF0}"/>
                </c:ext>
                <c:ext xmlns:c15="http://schemas.microsoft.com/office/drawing/2012/chart" uri="{CE6537A1-D6FC-4f65-9D91-7224C49458BB}">
                  <c15:dlblFieldTable>
                    <c15:dlblFTEntry>
                      <c15:txfldGUID>{40070F08-4DB0-48BE-BEE3-A0C66632601D}</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5A1-499C-8128-8252C1A20DF0}"/>
                </c:ext>
                <c:ext xmlns:c15="http://schemas.microsoft.com/office/drawing/2012/chart" uri="{CE6537A1-D6FC-4f65-9D91-7224C49458BB}">
                  <c15:dlblFieldTable>
                    <c15:dlblFTEntry>
                      <c15:txfldGUID>{02D981E0-00AE-4B74-9727-1DCB5A239FEC}</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A1-499C-8128-8252C1A20DF0}"/>
                </c:ext>
                <c:ext xmlns:c15="http://schemas.microsoft.com/office/drawing/2012/chart" uri="{CE6537A1-D6FC-4f65-9D91-7224C49458BB}">
                  <c15:dlblFieldTable>
                    <c15:dlblFTEntry>
                      <c15:txfldGUID>{8FFA5FCF-05FA-43C4-A2AA-38F04C47F2CF}</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5A1-499C-8128-8252C1A20DF0}"/>
                </c:ext>
                <c:ext xmlns:c15="http://schemas.microsoft.com/office/drawing/2012/chart" uri="{CE6537A1-D6FC-4f65-9D91-7224C49458BB}">
                  <c15:dlblFieldTable>
                    <c15:dlblFTEntry>
                      <c15:txfldGUID>{8AA955D1-E558-4176-87A4-95B8D1BDD41E}</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A1-499C-8128-8252C1A20DF0}"/>
                </c:ext>
                <c:ext xmlns:c15="http://schemas.microsoft.com/office/drawing/2012/chart" uri="{CE6537A1-D6FC-4f65-9D91-7224C49458BB}">
                  <c15:dlblFieldTable>
                    <c15:dlblFTEntry>
                      <c15:txfldGUID>{34E3F804-B3DE-4502-8C91-B94CEED39793}</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11.5</c:v>
                </c:pt>
                <c:pt idx="8">
                  <c:v>10.8</c:v>
                </c:pt>
                <c:pt idx="16">
                  <c:v>10.3</c:v>
                </c:pt>
                <c:pt idx="24">
                  <c:v>9.9</c:v>
                </c:pt>
                <c:pt idx="32">
                  <c:v>8.6</c:v>
                </c:pt>
              </c:numCache>
            </c:numRef>
          </c:xVal>
          <c:yVal>
            <c:numRef>
              <c:f>[1]公会計指標分析・財政指標組合せ分析表!$BP$73:$DC$73</c:f>
              <c:numCache>
                <c:formatCode>#,##0.0;"▲ "#,##0.0</c:formatCode>
                <c:ptCount val="40"/>
                <c:pt idx="0">
                  <c:v>89.7</c:v>
                </c:pt>
                <c:pt idx="8">
                  <c:v>86.2</c:v>
                </c:pt>
                <c:pt idx="16">
                  <c:v>81</c:v>
                </c:pt>
                <c:pt idx="24">
                  <c:v>82.6</c:v>
                </c:pt>
                <c:pt idx="32">
                  <c:v>69.2</c:v>
                </c:pt>
              </c:numCache>
            </c:numRef>
          </c:yVal>
          <c:smooth val="0"/>
          <c:extLst xmlns:c16r2="http://schemas.microsoft.com/office/drawing/2015/06/chart">
            <c:ext xmlns:c16="http://schemas.microsoft.com/office/drawing/2014/chart" uri="{C3380CC4-5D6E-409C-BE32-E72D297353CC}">
              <c16:uniqueId val="{00000009-05A1-499C-8128-8252C1A20DF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5A1-499C-8128-8252C1A20DF0}"/>
                </c:ext>
                <c:ext xmlns:c15="http://schemas.microsoft.com/office/drawing/2012/chart" uri="{CE6537A1-D6FC-4f65-9D91-7224C49458BB}">
                  <c15:dlblFieldTable>
                    <c15:dlblFTEntry>
                      <c15:txfldGUID>{E15954EF-F15C-4B7A-9C96-B4E33A0A8461}</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5A1-499C-8128-8252C1A20DF0}"/>
                </c:ext>
                <c:ext xmlns:c15="http://schemas.microsoft.com/office/drawing/2012/chart" uri="{CE6537A1-D6FC-4f65-9D91-7224C49458BB}">
                  <c15:dlblFieldTable>
                    <c15:dlblFTEntry>
                      <c15:txfldGUID>{74CCA931-BBCE-4546-8E58-476E5B948014}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5A1-499C-8128-8252C1A20DF0}"/>
                </c:ext>
                <c:ext xmlns:c15="http://schemas.microsoft.com/office/drawing/2012/chart" uri="{CE6537A1-D6FC-4f65-9D91-7224C49458BB}">
                  <c15:dlblFieldTable>
                    <c15:dlblFTEntry>
                      <c15:txfldGUID>{4B135184-747E-4BA4-9241-6E4D98BEA644}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5A1-499C-8128-8252C1A20DF0}"/>
                </c:ext>
                <c:ext xmlns:c15="http://schemas.microsoft.com/office/drawing/2012/chart" uri="{CE6537A1-D6FC-4f65-9D91-7224C49458BB}">
                  <c15:dlblFieldTable>
                    <c15:dlblFTEntry>
                      <c15:txfldGUID>{B143FFA6-CF14-476F-BB47-47C904219980}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5A1-499C-8128-8252C1A20DF0}"/>
                </c:ext>
                <c:ext xmlns:c15="http://schemas.microsoft.com/office/drawing/2012/chart" uri="{CE6537A1-D6FC-4f65-9D91-7224C49458BB}">
                  <c15:dlblFieldTable>
                    <c15:dlblFTEntry>
                      <c15:txfldGUID>{A39F1ED1-B3F6-4722-B8B4-734D355CA45B}</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5A1-499C-8128-8252C1A20DF0}"/>
                </c:ext>
                <c:ext xmlns:c15="http://schemas.microsoft.com/office/drawing/2012/chart" uri="{CE6537A1-D6FC-4f65-9D91-7224C49458BB}">
                  <c15:dlblFieldTable>
                    <c15:dlblFTEntry>
                      <c15:txfldGUID>{D8012524-6942-4CD2-8869-FFE04AAD76CE}</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5A1-499C-8128-8252C1A20DF0}"/>
                </c:ext>
                <c:ext xmlns:c15="http://schemas.microsoft.com/office/drawing/2012/chart" uri="{CE6537A1-D6FC-4f65-9D91-7224C49458BB}">
                  <c15:dlblFieldTable>
                    <c15:dlblFTEntry>
                      <c15:txfldGUID>{1B32B608-0403-4324-940C-19FC32D49C3E}</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5A1-499C-8128-8252C1A20DF0}"/>
                </c:ext>
                <c:ext xmlns:c15="http://schemas.microsoft.com/office/drawing/2012/chart" uri="{CE6537A1-D6FC-4f65-9D91-7224C49458BB}">
                  <c15:dlblFieldTable>
                    <c15:dlblFTEntry>
                      <c15:txfldGUID>{52E62469-E215-4F5E-8B57-C5AF0A75D93A}</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5A1-499C-8128-8252C1A20DF0}"/>
                </c:ext>
                <c:ext xmlns:c15="http://schemas.microsoft.com/office/drawing/2012/chart" uri="{CE6537A1-D6FC-4f65-9D91-7224C49458BB}">
                  <c15:dlblFieldTable>
                    <c15:dlblFTEntry>
                      <c15:txfldGUID>{B8EDAF5B-55D3-4B39-8D76-3A9F63FD21F7}</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9</c:v>
                </c:pt>
                <c:pt idx="8">
                  <c:v>8.1999999999999993</c:v>
                </c:pt>
                <c:pt idx="16">
                  <c:v>8</c:v>
                </c:pt>
                <c:pt idx="24">
                  <c:v>7.9</c:v>
                </c:pt>
                <c:pt idx="32">
                  <c:v>7.7</c:v>
                </c:pt>
              </c:numCache>
            </c:numRef>
          </c:xVal>
          <c:yVal>
            <c:numRef>
              <c:f>[1]公会計指標分析・財政指標組合せ分析表!$BP$77:$DC$77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05A1-499C-8128-8252C1A20DF0}"/>
            </c:ext>
          </c:extLst>
        </c:ser>
        <c:dLbls>
          <c:showLegendKey val="0"/>
          <c:showVal val="1"/>
          <c:showCatName val="0"/>
          <c:showSerName val="0"/>
          <c:showPercent val="0"/>
          <c:showBubbleSize val="0"/>
        </c:dLbls>
        <c:axId val="406313952"/>
        <c:axId val="407818256"/>
      </c:scatterChart>
      <c:valAx>
        <c:axId val="406313952"/>
        <c:scaling>
          <c:orientation val="minMax"/>
          <c:max val="11.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818256"/>
        <c:crosses val="autoZero"/>
        <c:crossBetween val="midCat"/>
      </c:valAx>
      <c:valAx>
        <c:axId val="407818256"/>
        <c:scaling>
          <c:orientation val="minMax"/>
          <c:max val="1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313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組合等が起こした地方債の元利償還金に対する負担金等は増加傾向に</a:t>
          </a:r>
          <a:r>
            <a:rPr kumimoji="1" lang="ja-JP" altLang="en-US" sz="1100">
              <a:solidFill>
                <a:schemeClr val="dk1"/>
              </a:solidFill>
              <a:effectLst/>
              <a:latin typeface="+mn-lt"/>
              <a:ea typeface="+mn-ea"/>
              <a:cs typeface="+mn-cs"/>
            </a:rPr>
            <a:t>あるが</a:t>
          </a:r>
          <a:r>
            <a:rPr kumimoji="1" lang="ja-JP" altLang="ja-JP" sz="1100">
              <a:solidFill>
                <a:schemeClr val="dk1"/>
              </a:solidFill>
              <a:effectLst/>
              <a:latin typeface="+mn-lt"/>
              <a:ea typeface="+mn-ea"/>
              <a:cs typeface="+mn-cs"/>
            </a:rPr>
            <a:t>、上下水道など公営企業債の元利償還金に対する繰入金</a:t>
          </a:r>
          <a:r>
            <a:rPr kumimoji="1" lang="ja-JP" altLang="en-US" sz="1100">
              <a:solidFill>
                <a:schemeClr val="dk1"/>
              </a:solidFill>
              <a:effectLst/>
              <a:latin typeface="+mn-lt"/>
              <a:ea typeface="+mn-ea"/>
              <a:cs typeface="+mn-cs"/>
            </a:rPr>
            <a:t>が大きく減少したため、</a:t>
          </a:r>
          <a:r>
            <a:rPr kumimoji="1" lang="ja-JP" altLang="ja-JP" sz="1100">
              <a:solidFill>
                <a:schemeClr val="dk1"/>
              </a:solidFill>
              <a:effectLst/>
              <a:latin typeface="+mn-lt"/>
              <a:ea typeface="+mn-ea"/>
              <a:cs typeface="+mn-cs"/>
            </a:rPr>
            <a:t>実質公債費の分子は</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今後においては、老朽化した公共施設の整備のために新規発行</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が増える見込みであるため、適正な管理と経費の削減を図る。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年度は一般会計の地方債現在高</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や公営企業債等繰入見込額</a:t>
          </a:r>
          <a:r>
            <a:rPr kumimoji="1" lang="ja-JP" altLang="en-US" sz="1100">
              <a:solidFill>
                <a:schemeClr val="dk1"/>
              </a:solidFill>
              <a:effectLst/>
              <a:latin typeface="+mn-lt"/>
              <a:ea typeface="+mn-ea"/>
              <a:cs typeface="+mn-cs"/>
            </a:rPr>
            <a:t>が大幅に減少</a:t>
          </a:r>
          <a:r>
            <a:rPr kumimoji="1" lang="ja-JP" altLang="ja-JP" sz="1100">
              <a:solidFill>
                <a:schemeClr val="dk1"/>
              </a:solidFill>
              <a:effectLst/>
              <a:latin typeface="+mn-lt"/>
              <a:ea typeface="+mn-ea"/>
              <a:cs typeface="+mn-cs"/>
            </a:rPr>
            <a:t>したことから、将来負担比率の分子は</a:t>
          </a:r>
          <a:r>
            <a:rPr kumimoji="1" lang="ja-JP" altLang="en-US" sz="1100">
              <a:solidFill>
                <a:schemeClr val="dk1"/>
              </a:solidFill>
              <a:effectLst/>
              <a:latin typeface="+mn-lt"/>
              <a:ea typeface="+mn-ea"/>
              <a:cs typeface="+mn-cs"/>
            </a:rPr>
            <a:t>減少となった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今後、老朽化した施設の整備・更新等のため新規発行債による施設整備事業が見込まれることから、計画的な事業実施と、引き続き充当可能基金の増加を図り、将来負担比率の数値の改善に努める。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北海道余市町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「財政調整基金」から</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公園環境整備</a:t>
          </a:r>
          <a:r>
            <a:rPr kumimoji="1" lang="ja-JP" altLang="ja-JP" sz="1100">
              <a:solidFill>
                <a:schemeClr val="dk1"/>
              </a:solidFill>
              <a:effectLst/>
              <a:latin typeface="+mn-lt"/>
              <a:ea typeface="+mn-ea"/>
              <a:cs typeface="+mn-cs"/>
            </a:rPr>
            <a:t>により「公共施設建設整備基金」から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百万円、小中学校の改修整備に伴い「教育施設建設整備基金」から</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百万円、「余市町ふるさと応援寄附金基金」から</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、「職員等退職手当負担金基金」から</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を取り崩した一方、積立金は「財政調整基金」に</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万円、「減債基金」に</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百万円、「余市町ふるさと応援寄附金基金」に</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百万円となり、基金全体としては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余市町ふるさと応援寄附金は増加傾向にあるものの、今後、公共施設の老朽化対策にかかる取り崩しが予定されており、財政調整基金や減債基金からも毎年取り崩しを行っていることから、歳出抑制に努めるとともに、計画的な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・余市町ふるさと応援寄附金基金：余市町のまちづくりを応援しようとする個人又は団体から広く寄附金を募り、当該寄附金を財源として</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事業を実施することにより、活力と魅力に満ちた個性あるふるさとづくりを行うため</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・余市町公共施設建設整備基金：公共施設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社会福祉施設及び教育施設を除く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の建設及び整備に要する経費の財源に充てるため</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・余市町職員等退職手当負担金基金：職員等の退職手当特別負担金の支払額を確保するため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・余市町社会福祉施設等建設基金：社会福祉施設等の建設、整備及び助成に要する経費の財源に充てるため</a:t>
          </a:r>
          <a:endParaRPr lang="ja-JP" altLang="ja-JP" sz="1400">
            <a:effectLst/>
          </a:endParaRPr>
        </a:p>
        <a:p>
          <a:r>
            <a:rPr kumimoji="1" lang="ja-JP" altLang="ja-JP" sz="1100">
              <a:solidFill>
                <a:schemeClr val="dk1"/>
              </a:solidFill>
              <a:effectLst/>
              <a:latin typeface="+mn-lt"/>
              <a:ea typeface="+mn-ea"/>
              <a:cs typeface="+mn-cs"/>
            </a:rPr>
            <a:t>　　・余市町教育施設建設整備基金：教育施設の建設及び整備に要する経費の財源に充てるため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・余市町公共施設建設整備基金：公園の遊具設置等の環境整備のため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百万円取り崩したことによる減</a:t>
          </a:r>
          <a:endParaRPr lang="ja-JP" altLang="ja-JP" sz="1400">
            <a:effectLst/>
          </a:endParaRPr>
        </a:p>
        <a:p>
          <a:r>
            <a:rPr kumimoji="1" lang="ja-JP" altLang="ja-JP" sz="1100">
              <a:solidFill>
                <a:schemeClr val="dk1"/>
              </a:solidFill>
              <a:effectLst/>
              <a:latin typeface="+mn-lt"/>
              <a:ea typeface="+mn-ea"/>
              <a:cs typeface="+mn-cs"/>
            </a:rPr>
            <a:t>　　・余市町職員等退職手当負担金基金：精算納付金</a:t>
          </a:r>
          <a:r>
            <a:rPr kumimoji="1" lang="ja-JP" altLang="en-US" sz="1100">
              <a:solidFill>
                <a:schemeClr val="dk1"/>
              </a:solidFill>
              <a:effectLst/>
              <a:latin typeface="+mn-lt"/>
              <a:ea typeface="+mn-ea"/>
              <a:cs typeface="+mn-cs"/>
            </a:rPr>
            <a:t>支出の</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取り崩したことによる減</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・余市町ふるさと応援寄附金基金：</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百万円を取り崩した一方、寄附金積み立てにより</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百万円積み立てたことにより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百万円の増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・余市町教育施設建設整備基金：小中学校の改修整備のため</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百万円を取り崩したことによる減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令和３年度までの総合計画に基づき今後予定されている、公共施設や教育施設の老朽化対策にかかる取り崩しのため減少傾向にある</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財政運営資金として年度当初に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百万円を取り崩した一方、</a:t>
          </a:r>
          <a:endParaRPr lang="ja-JP" altLang="ja-JP" sz="1400">
            <a:effectLst/>
          </a:endParaRPr>
        </a:p>
        <a:p>
          <a:r>
            <a:rPr kumimoji="1" lang="ja-JP" altLang="ja-JP" sz="1100">
              <a:solidFill>
                <a:schemeClr val="dk1"/>
              </a:solidFill>
              <a:effectLst/>
              <a:latin typeface="+mn-lt"/>
              <a:ea typeface="+mn-ea"/>
              <a:cs typeface="+mn-cs"/>
            </a:rPr>
            <a:t>　年度末に預金利子及び運用利子を併せた積立額が</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償還のため</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百万円取り崩した</a:t>
          </a:r>
          <a:r>
            <a:rPr kumimoji="1" lang="ja-JP" altLang="en-US" sz="1100">
              <a:solidFill>
                <a:schemeClr val="dk1"/>
              </a:solidFill>
              <a:effectLst/>
              <a:latin typeface="+mn-lt"/>
              <a:ea typeface="+mn-ea"/>
              <a:cs typeface="+mn-cs"/>
            </a:rPr>
            <a:t>一方で、今後の償還に備え</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百万円積み立てた</a:t>
          </a:r>
          <a:r>
            <a:rPr kumimoji="1" lang="ja-JP" altLang="ja-JP" sz="1100">
              <a:solidFill>
                <a:schemeClr val="dk1"/>
              </a:solidFill>
              <a:effectLst/>
              <a:latin typeface="+mn-lt"/>
              <a:ea typeface="+mn-ea"/>
              <a:cs typeface="+mn-cs"/>
            </a:rPr>
            <a:t>ことによる</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過疎対策事業債の本格的な元金償還が令和４年度から始まるため、それに備えて毎年度計画的に積立てを行う予定である。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も高い水準にあり、上昇傾向にあるものの、令和４年度からの総合計画の見直しと合わせて公共施設等総合管理計画の見直しを実施することから、老朽化した施設の除却や各個別施設計画についても順次作成し、施設の集約化や統廃合、建替なども視野に入れ、今後も適切な施設の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7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159173</xdr:rowOff>
    </xdr:from>
    <xdr:to>
      <xdr:col>23</xdr:col>
      <xdr:colOff>136525</xdr:colOff>
      <xdr:row>33</xdr:row>
      <xdr:rowOff>89323</xdr:rowOff>
    </xdr:to>
    <xdr:sp macro="" textlink="">
      <xdr:nvSpPr>
        <xdr:cNvPr id="81" name="楕円 80"/>
        <xdr:cNvSpPr/>
      </xdr:nvSpPr>
      <xdr:spPr>
        <a:xfrm>
          <a:off x="47117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137600</xdr:rowOff>
    </xdr:from>
    <xdr:ext cx="405111" cy="259045"/>
    <xdr:sp macro="" textlink="">
      <xdr:nvSpPr>
        <xdr:cNvPr id="82" name="有形固定資産減価償却率該当値テキスト"/>
        <xdr:cNvSpPr txBox="1"/>
      </xdr:nvSpPr>
      <xdr:spPr>
        <a:xfrm>
          <a:off x="4813300" y="639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98002</xdr:rowOff>
    </xdr:from>
    <xdr:to>
      <xdr:col>19</xdr:col>
      <xdr:colOff>187325</xdr:colOff>
      <xdr:row>33</xdr:row>
      <xdr:rowOff>28152</xdr:rowOff>
    </xdr:to>
    <xdr:sp macro="" textlink="">
      <xdr:nvSpPr>
        <xdr:cNvPr id="83" name="楕円 82"/>
        <xdr:cNvSpPr/>
      </xdr:nvSpPr>
      <xdr:spPr>
        <a:xfrm>
          <a:off x="4000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148802</xdr:rowOff>
    </xdr:from>
    <xdr:to>
      <xdr:col>23</xdr:col>
      <xdr:colOff>85725</xdr:colOff>
      <xdr:row>33</xdr:row>
      <xdr:rowOff>38523</xdr:rowOff>
    </xdr:to>
    <xdr:cxnSp macro="">
      <xdr:nvCxnSpPr>
        <xdr:cNvPr id="84" name="直線コネクタ 83"/>
        <xdr:cNvCxnSpPr/>
      </xdr:nvCxnSpPr>
      <xdr:spPr>
        <a:xfrm>
          <a:off x="4051300" y="6406727"/>
          <a:ext cx="7112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85" name="楕円 84"/>
        <xdr:cNvSpPr/>
      </xdr:nvSpPr>
      <xdr:spPr>
        <a:xfrm>
          <a:off x="3238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84032</xdr:rowOff>
    </xdr:from>
    <xdr:to>
      <xdr:col>19</xdr:col>
      <xdr:colOff>136525</xdr:colOff>
      <xdr:row>32</xdr:row>
      <xdr:rowOff>148802</xdr:rowOff>
    </xdr:to>
    <xdr:cxnSp macro="">
      <xdr:nvCxnSpPr>
        <xdr:cNvPr id="86" name="直線コネクタ 85"/>
        <xdr:cNvCxnSpPr/>
      </xdr:nvCxnSpPr>
      <xdr:spPr>
        <a:xfrm>
          <a:off x="3289300" y="634195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57150</xdr:rowOff>
    </xdr:from>
    <xdr:to>
      <xdr:col>7</xdr:col>
      <xdr:colOff>187325</xdr:colOff>
      <xdr:row>31</xdr:row>
      <xdr:rowOff>158750</xdr:rowOff>
    </xdr:to>
    <xdr:sp macro="" textlink="">
      <xdr:nvSpPr>
        <xdr:cNvPr id="87" name="楕円 86"/>
        <xdr:cNvSpPr/>
      </xdr:nvSpPr>
      <xdr:spPr>
        <a:xfrm>
          <a:off x="1714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13352</xdr:rowOff>
    </xdr:from>
    <xdr:ext cx="405111" cy="259045"/>
    <xdr:sp macro="" textlink="">
      <xdr:nvSpPr>
        <xdr:cNvPr id="88" name="n_1ave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89"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0" name="n_3ave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1"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19279</xdr:rowOff>
    </xdr:from>
    <xdr:ext cx="405111" cy="259045"/>
    <xdr:sp macro="" textlink="">
      <xdr:nvSpPr>
        <xdr:cNvPr id="92" name="n_1mainValue有形固定資産減価償却率"/>
        <xdr:cNvSpPr txBox="1"/>
      </xdr:nvSpPr>
      <xdr:spPr>
        <a:xfrm>
          <a:off x="38360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93" name="n_2mainValue有形固定資産減価償却率"/>
        <xdr:cNvSpPr txBox="1"/>
      </xdr:nvSpPr>
      <xdr:spPr>
        <a:xfrm>
          <a:off x="3086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149877</xdr:rowOff>
    </xdr:from>
    <xdr:ext cx="405111" cy="259045"/>
    <xdr:sp macro="" textlink="">
      <xdr:nvSpPr>
        <xdr:cNvPr id="94" name="n_4mainValue有形固定資産減価償却率"/>
        <xdr:cNvSpPr txBox="1"/>
      </xdr:nvSpPr>
      <xdr:spPr>
        <a:xfrm>
          <a:off x="1562744" y="623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は減少傾向にあったものの、施設の老朽化により計画的な改修、除却等を実施するため、今後増加が見込まれる。基金等の充当可能財源については概ね横ばいで推移している。また、扶助費、補助費等、繰出金等に係る経常一般財源は類似団体と比べて高水準にあり、経常一般財源（歳入）の確保は難しい状況であることから、今後は内部管理経費の縮減と町税の収納率向上対策を行い、基金への積立についても計画的に実施しながら、債務償還比率の減少につながるよう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2" name="テキスト ボックス 111"/>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4" name="テキスト ボックス 113"/>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6" name="テキスト ボックス 115"/>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1" name="直線コネクタ 120"/>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2"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3" name="直線コネクタ 122"/>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4"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5" name="直線コネクタ 124"/>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26" name="債務償還比率平均値テキスト"/>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27" name="フローチャート: 判断 126"/>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28" name="フローチャート: 判断 127"/>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29" name="フローチャート: 判断 128"/>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0" name="フローチャート: 判断 129"/>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1" name="フローチャート: 判断 130"/>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132481</xdr:rowOff>
    </xdr:from>
    <xdr:to>
      <xdr:col>76</xdr:col>
      <xdr:colOff>73025</xdr:colOff>
      <xdr:row>31</xdr:row>
      <xdr:rowOff>62631</xdr:rowOff>
    </xdr:to>
    <xdr:sp macro="" textlink="">
      <xdr:nvSpPr>
        <xdr:cNvPr id="137" name="楕円 136"/>
        <xdr:cNvSpPr/>
      </xdr:nvSpPr>
      <xdr:spPr>
        <a:xfrm>
          <a:off x="14744700" y="60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110908</xdr:rowOff>
    </xdr:from>
    <xdr:ext cx="469744" cy="259045"/>
    <xdr:sp macro="" textlink="">
      <xdr:nvSpPr>
        <xdr:cNvPr id="138" name="債務償還比率該当値テキスト"/>
        <xdr:cNvSpPr txBox="1"/>
      </xdr:nvSpPr>
      <xdr:spPr>
        <a:xfrm>
          <a:off x="14846300" y="602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9306</xdr:rowOff>
    </xdr:from>
    <xdr:to>
      <xdr:col>72</xdr:col>
      <xdr:colOff>123825</xdr:colOff>
      <xdr:row>31</xdr:row>
      <xdr:rowOff>110906</xdr:rowOff>
    </xdr:to>
    <xdr:sp macro="" textlink="">
      <xdr:nvSpPr>
        <xdr:cNvPr id="139" name="楕円 138"/>
        <xdr:cNvSpPr/>
      </xdr:nvSpPr>
      <xdr:spPr>
        <a:xfrm>
          <a:off x="14033500" y="60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11831</xdr:rowOff>
    </xdr:from>
    <xdr:to>
      <xdr:col>76</xdr:col>
      <xdr:colOff>22225</xdr:colOff>
      <xdr:row>31</xdr:row>
      <xdr:rowOff>60106</xdr:rowOff>
    </xdr:to>
    <xdr:cxnSp macro="">
      <xdr:nvCxnSpPr>
        <xdr:cNvPr id="140" name="直線コネクタ 139"/>
        <xdr:cNvCxnSpPr/>
      </xdr:nvCxnSpPr>
      <xdr:spPr>
        <a:xfrm flipV="1">
          <a:off x="14084300" y="6098306"/>
          <a:ext cx="711200" cy="4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15956</xdr:rowOff>
    </xdr:from>
    <xdr:to>
      <xdr:col>68</xdr:col>
      <xdr:colOff>123825</xdr:colOff>
      <xdr:row>31</xdr:row>
      <xdr:rowOff>117556</xdr:rowOff>
    </xdr:to>
    <xdr:sp macro="" textlink="">
      <xdr:nvSpPr>
        <xdr:cNvPr id="141" name="楕円 140"/>
        <xdr:cNvSpPr/>
      </xdr:nvSpPr>
      <xdr:spPr>
        <a:xfrm>
          <a:off x="13271500" y="61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60106</xdr:rowOff>
    </xdr:from>
    <xdr:to>
      <xdr:col>72</xdr:col>
      <xdr:colOff>73025</xdr:colOff>
      <xdr:row>31</xdr:row>
      <xdr:rowOff>66756</xdr:rowOff>
    </xdr:to>
    <xdr:cxnSp macro="">
      <xdr:nvCxnSpPr>
        <xdr:cNvPr id="142" name="直線コネクタ 141"/>
        <xdr:cNvCxnSpPr/>
      </xdr:nvCxnSpPr>
      <xdr:spPr>
        <a:xfrm flipV="1">
          <a:off x="13322300" y="6146581"/>
          <a:ext cx="7620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147076</xdr:rowOff>
    </xdr:from>
    <xdr:to>
      <xdr:col>64</xdr:col>
      <xdr:colOff>123825</xdr:colOff>
      <xdr:row>31</xdr:row>
      <xdr:rowOff>77226</xdr:rowOff>
    </xdr:to>
    <xdr:sp macro="" textlink="">
      <xdr:nvSpPr>
        <xdr:cNvPr id="143" name="楕円 142"/>
        <xdr:cNvSpPr/>
      </xdr:nvSpPr>
      <xdr:spPr>
        <a:xfrm>
          <a:off x="12509500" y="60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26426</xdr:rowOff>
    </xdr:from>
    <xdr:to>
      <xdr:col>68</xdr:col>
      <xdr:colOff>73025</xdr:colOff>
      <xdr:row>31</xdr:row>
      <xdr:rowOff>66756</xdr:rowOff>
    </xdr:to>
    <xdr:cxnSp macro="">
      <xdr:nvCxnSpPr>
        <xdr:cNvPr id="144" name="直線コネクタ 143"/>
        <xdr:cNvCxnSpPr/>
      </xdr:nvCxnSpPr>
      <xdr:spPr>
        <a:xfrm>
          <a:off x="12560300" y="6112901"/>
          <a:ext cx="762000" cy="4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129718</xdr:rowOff>
    </xdr:from>
    <xdr:to>
      <xdr:col>60</xdr:col>
      <xdr:colOff>123825</xdr:colOff>
      <xdr:row>31</xdr:row>
      <xdr:rowOff>59868</xdr:rowOff>
    </xdr:to>
    <xdr:sp macro="" textlink="">
      <xdr:nvSpPr>
        <xdr:cNvPr id="145" name="楕円 144"/>
        <xdr:cNvSpPr/>
      </xdr:nvSpPr>
      <xdr:spPr>
        <a:xfrm>
          <a:off x="11747500" y="60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9068</xdr:rowOff>
    </xdr:from>
    <xdr:to>
      <xdr:col>64</xdr:col>
      <xdr:colOff>73025</xdr:colOff>
      <xdr:row>31</xdr:row>
      <xdr:rowOff>26426</xdr:rowOff>
    </xdr:to>
    <xdr:cxnSp macro="">
      <xdr:nvCxnSpPr>
        <xdr:cNvPr id="146" name="直線コネクタ 145"/>
        <xdr:cNvCxnSpPr/>
      </xdr:nvCxnSpPr>
      <xdr:spPr>
        <a:xfrm>
          <a:off x="11798300" y="6095543"/>
          <a:ext cx="762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47"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48"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49" name="n_3aveValue債務償還比率"/>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50" name="n_4aveValue債務償還比率"/>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102033</xdr:rowOff>
    </xdr:from>
    <xdr:ext cx="469744" cy="259045"/>
    <xdr:sp macro="" textlink="">
      <xdr:nvSpPr>
        <xdr:cNvPr id="151" name="n_1mainValue債務償還比率"/>
        <xdr:cNvSpPr txBox="1"/>
      </xdr:nvSpPr>
      <xdr:spPr>
        <a:xfrm>
          <a:off x="13836727" y="618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108683</xdr:rowOff>
    </xdr:from>
    <xdr:ext cx="469744" cy="259045"/>
    <xdr:sp macro="" textlink="">
      <xdr:nvSpPr>
        <xdr:cNvPr id="152" name="n_2mainValue債務償還比率"/>
        <xdr:cNvSpPr txBox="1"/>
      </xdr:nvSpPr>
      <xdr:spPr>
        <a:xfrm>
          <a:off x="13087427" y="61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68353</xdr:rowOff>
    </xdr:from>
    <xdr:ext cx="469744" cy="259045"/>
    <xdr:sp macro="" textlink="">
      <xdr:nvSpPr>
        <xdr:cNvPr id="153" name="n_3mainValue債務償還比率"/>
        <xdr:cNvSpPr txBox="1"/>
      </xdr:nvSpPr>
      <xdr:spPr>
        <a:xfrm>
          <a:off x="12325427" y="61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50995</xdr:rowOff>
    </xdr:from>
    <xdr:ext cx="469744" cy="259045"/>
    <xdr:sp macro="" textlink="">
      <xdr:nvSpPr>
        <xdr:cNvPr id="154" name="n_4mainValue債務償還比率"/>
        <xdr:cNvSpPr txBox="1"/>
      </xdr:nvSpPr>
      <xdr:spPr>
        <a:xfrm>
          <a:off x="11563427" y="61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3" name="楕円 72"/>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4"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106680</xdr:rowOff>
    </xdr:to>
    <xdr:cxnSp macro="">
      <xdr:nvCxnSpPr>
        <xdr:cNvPr id="76" name="直線コネクタ 75"/>
        <xdr:cNvCxnSpPr/>
      </xdr:nvCxnSpPr>
      <xdr:spPr>
        <a:xfrm>
          <a:off x="3797300" y="65951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7" name="楕円 76"/>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80010</xdr:rowOff>
    </xdr:to>
    <xdr:cxnSp macro="">
      <xdr:nvCxnSpPr>
        <xdr:cNvPr id="78" name="直線コネクタ 77"/>
        <xdr:cNvCxnSpPr/>
      </xdr:nvCxnSpPr>
      <xdr:spPr>
        <a:xfrm>
          <a:off x="2908300" y="6572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79" name="楕円 78"/>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80"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1"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2"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3"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4" name="n_1main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5" name="n_2mainValue【道路】&#10;有形固定資産減価償却率"/>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main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2" name="テキスト ボックス 101"/>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4" name="テキスト ボックス 103"/>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08" name="直線コネクタ 107"/>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09"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0" name="直線コネクタ 109"/>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1"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2" name="直線コネクタ 111"/>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3"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4" name="フローチャート: 判断 113"/>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5" name="フローチャート: 判断 114"/>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16" name="フローチャート: 判断 115"/>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17" name="フローチャート: 判断 116"/>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18" name="フローチャート: 判断 117"/>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70920</xdr:rowOff>
    </xdr:from>
    <xdr:to>
      <xdr:col>55</xdr:col>
      <xdr:colOff>50800</xdr:colOff>
      <xdr:row>42</xdr:row>
      <xdr:rowOff>1070</xdr:rowOff>
    </xdr:to>
    <xdr:sp macro="" textlink="">
      <xdr:nvSpPr>
        <xdr:cNvPr id="124" name="楕円 123"/>
        <xdr:cNvSpPr/>
      </xdr:nvSpPr>
      <xdr:spPr>
        <a:xfrm>
          <a:off x="10426700" y="71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5" name="【道路】&#10;一人当たり延長該当値テキスト"/>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71123</xdr:rowOff>
    </xdr:from>
    <xdr:to>
      <xdr:col>50</xdr:col>
      <xdr:colOff>165100</xdr:colOff>
      <xdr:row>42</xdr:row>
      <xdr:rowOff>1273</xdr:rowOff>
    </xdr:to>
    <xdr:sp macro="" textlink="">
      <xdr:nvSpPr>
        <xdr:cNvPr id="126" name="楕円 125"/>
        <xdr:cNvSpPr/>
      </xdr:nvSpPr>
      <xdr:spPr>
        <a:xfrm>
          <a:off x="9588500" y="71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121720</xdr:rowOff>
    </xdr:from>
    <xdr:to>
      <xdr:col>55</xdr:col>
      <xdr:colOff>0</xdr:colOff>
      <xdr:row>41</xdr:row>
      <xdr:rowOff>121923</xdr:rowOff>
    </xdr:to>
    <xdr:cxnSp macro="">
      <xdr:nvCxnSpPr>
        <xdr:cNvPr id="127" name="直線コネクタ 126"/>
        <xdr:cNvCxnSpPr/>
      </xdr:nvCxnSpPr>
      <xdr:spPr>
        <a:xfrm flipV="1">
          <a:off x="9639300" y="7151170"/>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71327</xdr:rowOff>
    </xdr:from>
    <xdr:to>
      <xdr:col>46</xdr:col>
      <xdr:colOff>38100</xdr:colOff>
      <xdr:row>42</xdr:row>
      <xdr:rowOff>1477</xdr:rowOff>
    </xdr:to>
    <xdr:sp macro="" textlink="">
      <xdr:nvSpPr>
        <xdr:cNvPr id="128" name="楕円 127"/>
        <xdr:cNvSpPr/>
      </xdr:nvSpPr>
      <xdr:spPr>
        <a:xfrm>
          <a:off x="8699500" y="71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121923</xdr:rowOff>
    </xdr:from>
    <xdr:to>
      <xdr:col>50</xdr:col>
      <xdr:colOff>114300</xdr:colOff>
      <xdr:row>41</xdr:row>
      <xdr:rowOff>122127</xdr:rowOff>
    </xdr:to>
    <xdr:cxnSp macro="">
      <xdr:nvCxnSpPr>
        <xdr:cNvPr id="129" name="直線コネクタ 128"/>
        <xdr:cNvCxnSpPr/>
      </xdr:nvCxnSpPr>
      <xdr:spPr>
        <a:xfrm flipV="1">
          <a:off x="8750300" y="7151373"/>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72589</xdr:rowOff>
    </xdr:from>
    <xdr:to>
      <xdr:col>36</xdr:col>
      <xdr:colOff>165100</xdr:colOff>
      <xdr:row>42</xdr:row>
      <xdr:rowOff>2739</xdr:rowOff>
    </xdr:to>
    <xdr:sp macro="" textlink="">
      <xdr:nvSpPr>
        <xdr:cNvPr id="130" name="楕円 129"/>
        <xdr:cNvSpPr/>
      </xdr:nvSpPr>
      <xdr:spPr>
        <a:xfrm>
          <a:off x="6921500" y="710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157294</xdr:rowOff>
    </xdr:from>
    <xdr:ext cx="534377" cy="259045"/>
    <xdr:sp macro="" textlink="">
      <xdr:nvSpPr>
        <xdr:cNvPr id="131"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2"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33"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34"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163850</xdr:rowOff>
    </xdr:from>
    <xdr:ext cx="534377" cy="259045"/>
    <xdr:sp macro="" textlink="">
      <xdr:nvSpPr>
        <xdr:cNvPr id="135" name="n_1mainValue【道路】&#10;一人当たり延長"/>
        <xdr:cNvSpPr txBox="1"/>
      </xdr:nvSpPr>
      <xdr:spPr>
        <a:xfrm>
          <a:off x="9359411" y="71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164054</xdr:rowOff>
    </xdr:from>
    <xdr:ext cx="534377" cy="259045"/>
    <xdr:sp macro="" textlink="">
      <xdr:nvSpPr>
        <xdr:cNvPr id="136" name="n_2mainValue【道路】&#10;一人当たり延長"/>
        <xdr:cNvSpPr txBox="1"/>
      </xdr:nvSpPr>
      <xdr:spPr>
        <a:xfrm>
          <a:off x="8483111" y="71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165316</xdr:rowOff>
    </xdr:from>
    <xdr:ext cx="534377" cy="259045"/>
    <xdr:sp macro="" textlink="">
      <xdr:nvSpPr>
        <xdr:cNvPr id="137" name="n_4mainValue【道路】&#10;一人当たり延長"/>
        <xdr:cNvSpPr txBox="1"/>
      </xdr:nvSpPr>
      <xdr:spPr>
        <a:xfrm>
          <a:off x="6705111" y="71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63" name="直線コネクタ 162"/>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64"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65" name="直線コネクタ 16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66"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67" name="直線コネクタ 166"/>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68"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69" name="フローチャート: 判断 168"/>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0" name="フローチャート: 判断 169"/>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1" name="フローチャート: 判断 170"/>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72" name="フローチャート: 判断 171"/>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73" name="フローチャート: 判断 172"/>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79" name="楕円 178"/>
        <xdr:cNvSpPr/>
      </xdr:nvSpPr>
      <xdr:spPr>
        <a:xfrm>
          <a:off x="4584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138628</xdr:rowOff>
    </xdr:from>
    <xdr:ext cx="405111" cy="259045"/>
    <xdr:sp macro="" textlink="">
      <xdr:nvSpPr>
        <xdr:cNvPr id="180" name="【橋りょう・トンネル】&#10;有形固定資産減価償却率該当値テキスト"/>
        <xdr:cNvSpPr txBox="1"/>
      </xdr:nvSpPr>
      <xdr:spPr>
        <a:xfrm>
          <a:off x="4673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92891</xdr:rowOff>
    </xdr:from>
    <xdr:to>
      <xdr:col>20</xdr:col>
      <xdr:colOff>38100</xdr:colOff>
      <xdr:row>60</xdr:row>
      <xdr:rowOff>23041</xdr:rowOff>
    </xdr:to>
    <xdr:sp macro="" textlink="">
      <xdr:nvSpPr>
        <xdr:cNvPr id="181" name="楕円 180"/>
        <xdr:cNvSpPr/>
      </xdr:nvSpPr>
      <xdr:spPr>
        <a:xfrm>
          <a:off x="3746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59</xdr:row>
      <xdr:rowOff>166551</xdr:rowOff>
    </xdr:to>
    <xdr:cxnSp macro="">
      <xdr:nvCxnSpPr>
        <xdr:cNvPr id="182" name="直線コネクタ 181"/>
        <xdr:cNvCxnSpPr/>
      </xdr:nvCxnSpPr>
      <xdr:spPr>
        <a:xfrm>
          <a:off x="3797300" y="102592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83" name="楕円 182"/>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143691</xdr:rowOff>
    </xdr:to>
    <xdr:cxnSp macro="">
      <xdr:nvCxnSpPr>
        <xdr:cNvPr id="184" name="直線コネクタ 183"/>
        <xdr:cNvCxnSpPr/>
      </xdr:nvCxnSpPr>
      <xdr:spPr>
        <a:xfrm>
          <a:off x="2908300" y="102363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85" name="楕円 184"/>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159493</xdr:rowOff>
    </xdr:from>
    <xdr:ext cx="405111" cy="259045"/>
    <xdr:sp macro="" textlink="">
      <xdr:nvSpPr>
        <xdr:cNvPr id="186"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87"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88"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189" name="n_4aveValue【橋りょう・トンネル】&#10;有形固定資産減価償却率"/>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39568</xdr:rowOff>
    </xdr:from>
    <xdr:ext cx="405111" cy="259045"/>
    <xdr:sp macro="" textlink="">
      <xdr:nvSpPr>
        <xdr:cNvPr id="190" name="n_1mainValue【橋りょう・トンネル】&#10;有形固定資産減価償却率"/>
        <xdr:cNvSpPr txBox="1"/>
      </xdr:nvSpPr>
      <xdr:spPr>
        <a:xfrm>
          <a:off x="3582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191" name="n_2mainValue【橋りょう・トンネル】&#10;有形固定資産減価償却率"/>
        <xdr:cNvSpPr txBox="1"/>
      </xdr:nvSpPr>
      <xdr:spPr>
        <a:xfrm>
          <a:off x="2705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192" name="n_4mainValue【橋りょう・トンネル】&#10;有形固定資産減価償却率"/>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18" name="直線コネクタ 217"/>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9"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0" name="直線コネクタ 219"/>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21"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22" name="直線コネクタ 221"/>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23"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24" name="フローチャート: 判断 223"/>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25" name="フローチャート: 判断 224"/>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26" name="フローチャート: 判断 225"/>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27" name="フローチャート: 判断 226"/>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28" name="フローチャート: 判断 227"/>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167239</xdr:rowOff>
    </xdr:from>
    <xdr:to>
      <xdr:col>55</xdr:col>
      <xdr:colOff>50800</xdr:colOff>
      <xdr:row>64</xdr:row>
      <xdr:rowOff>97389</xdr:rowOff>
    </xdr:to>
    <xdr:sp macro="" textlink="">
      <xdr:nvSpPr>
        <xdr:cNvPr id="234" name="楕円 233"/>
        <xdr:cNvSpPr/>
      </xdr:nvSpPr>
      <xdr:spPr>
        <a:xfrm>
          <a:off x="10426700" y="109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82166</xdr:rowOff>
    </xdr:from>
    <xdr:ext cx="599010" cy="259045"/>
    <xdr:sp macro="" textlink="">
      <xdr:nvSpPr>
        <xdr:cNvPr id="235" name="【橋りょう・トンネル】&#10;一人当たり有形固定資産（償却資産）額該当値テキスト"/>
        <xdr:cNvSpPr txBox="1"/>
      </xdr:nvSpPr>
      <xdr:spPr>
        <a:xfrm>
          <a:off x="10515600" y="1088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169376</xdr:rowOff>
    </xdr:from>
    <xdr:to>
      <xdr:col>50</xdr:col>
      <xdr:colOff>165100</xdr:colOff>
      <xdr:row>64</xdr:row>
      <xdr:rowOff>99526</xdr:rowOff>
    </xdr:to>
    <xdr:sp macro="" textlink="">
      <xdr:nvSpPr>
        <xdr:cNvPr id="236" name="楕円 235"/>
        <xdr:cNvSpPr/>
      </xdr:nvSpPr>
      <xdr:spPr>
        <a:xfrm>
          <a:off x="9588500" y="109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46589</xdr:rowOff>
    </xdr:from>
    <xdr:to>
      <xdr:col>55</xdr:col>
      <xdr:colOff>0</xdr:colOff>
      <xdr:row>64</xdr:row>
      <xdr:rowOff>48726</xdr:rowOff>
    </xdr:to>
    <xdr:cxnSp macro="">
      <xdr:nvCxnSpPr>
        <xdr:cNvPr id="237" name="直線コネクタ 236"/>
        <xdr:cNvCxnSpPr/>
      </xdr:nvCxnSpPr>
      <xdr:spPr>
        <a:xfrm flipV="1">
          <a:off x="9639300" y="11019389"/>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xdr:rowOff>
    </xdr:from>
    <xdr:to>
      <xdr:col>46</xdr:col>
      <xdr:colOff>38100</xdr:colOff>
      <xdr:row>64</xdr:row>
      <xdr:rowOff>101659</xdr:rowOff>
    </xdr:to>
    <xdr:sp macro="" textlink="">
      <xdr:nvSpPr>
        <xdr:cNvPr id="238" name="楕円 237"/>
        <xdr:cNvSpPr/>
      </xdr:nvSpPr>
      <xdr:spPr>
        <a:xfrm>
          <a:off x="8699500" y="1097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48726</xdr:rowOff>
    </xdr:from>
    <xdr:to>
      <xdr:col>50</xdr:col>
      <xdr:colOff>114300</xdr:colOff>
      <xdr:row>64</xdr:row>
      <xdr:rowOff>50859</xdr:rowOff>
    </xdr:to>
    <xdr:cxnSp macro="">
      <xdr:nvCxnSpPr>
        <xdr:cNvPr id="239" name="直線コネクタ 238"/>
        <xdr:cNvCxnSpPr/>
      </xdr:nvCxnSpPr>
      <xdr:spPr>
        <a:xfrm flipV="1">
          <a:off x="8750300" y="1102152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170636</xdr:rowOff>
    </xdr:from>
    <xdr:to>
      <xdr:col>36</xdr:col>
      <xdr:colOff>165100</xdr:colOff>
      <xdr:row>64</xdr:row>
      <xdr:rowOff>100786</xdr:rowOff>
    </xdr:to>
    <xdr:sp macro="" textlink="">
      <xdr:nvSpPr>
        <xdr:cNvPr id="240" name="楕円 239"/>
        <xdr:cNvSpPr/>
      </xdr:nvSpPr>
      <xdr:spPr>
        <a:xfrm>
          <a:off x="6921500" y="109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62933</xdr:rowOff>
    </xdr:from>
    <xdr:ext cx="599010" cy="259045"/>
    <xdr:sp macro="" textlink="">
      <xdr:nvSpPr>
        <xdr:cNvPr id="241"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42"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43"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44"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90653</xdr:rowOff>
    </xdr:from>
    <xdr:ext cx="599010" cy="259045"/>
    <xdr:sp macro="" textlink="">
      <xdr:nvSpPr>
        <xdr:cNvPr id="245" name="n_1mainValue【橋りょう・トンネル】&#10;一人当たり有形固定資産（償却資産）額"/>
        <xdr:cNvSpPr txBox="1"/>
      </xdr:nvSpPr>
      <xdr:spPr>
        <a:xfrm>
          <a:off x="9327095" y="1106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92786</xdr:rowOff>
    </xdr:from>
    <xdr:ext cx="599010" cy="259045"/>
    <xdr:sp macro="" textlink="">
      <xdr:nvSpPr>
        <xdr:cNvPr id="246" name="n_2mainValue【橋りょう・トンネル】&#10;一人当たり有形固定資産（償却資産）額"/>
        <xdr:cNvSpPr txBox="1"/>
      </xdr:nvSpPr>
      <xdr:spPr>
        <a:xfrm>
          <a:off x="8450795" y="1106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91913</xdr:rowOff>
    </xdr:from>
    <xdr:ext cx="599010" cy="259045"/>
    <xdr:sp macro="" textlink="">
      <xdr:nvSpPr>
        <xdr:cNvPr id="247" name="n_4mainValue【橋りょう・トンネル】&#10;一人当たり有形固定資産（償却資産）額"/>
        <xdr:cNvSpPr txBox="1"/>
      </xdr:nvSpPr>
      <xdr:spPr>
        <a:xfrm>
          <a:off x="6672795" y="1106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72" name="直線コネクタ 271"/>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75"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76" name="直線コネクタ 275"/>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77"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78" name="フローチャート: 判断 277"/>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79" name="フローチャート: 判断 278"/>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0" name="フローチャート: 判断 279"/>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81" name="フローチャート: 判断 280"/>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82" name="フローチャート: 判断 281"/>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288" name="楕円 287"/>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289" name="【公営住宅】&#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290" name="楕円 289"/>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3811</xdr:rowOff>
    </xdr:to>
    <xdr:cxnSp macro="">
      <xdr:nvCxnSpPr>
        <xdr:cNvPr id="291" name="直線コネクタ 290"/>
        <xdr:cNvCxnSpPr/>
      </xdr:nvCxnSpPr>
      <xdr:spPr>
        <a:xfrm>
          <a:off x="3797300" y="143789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92" name="楕円 291"/>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83</xdr:row>
      <xdr:rowOff>148589</xdr:rowOff>
    </xdr:to>
    <xdr:cxnSp macro="">
      <xdr:nvCxnSpPr>
        <xdr:cNvPr id="293" name="直線コネクタ 292"/>
        <xdr:cNvCxnSpPr/>
      </xdr:nvCxnSpPr>
      <xdr:spPr>
        <a:xfrm>
          <a:off x="2908300" y="143465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126364</xdr:rowOff>
    </xdr:from>
    <xdr:to>
      <xdr:col>6</xdr:col>
      <xdr:colOff>38100</xdr:colOff>
      <xdr:row>83</xdr:row>
      <xdr:rowOff>56514</xdr:rowOff>
    </xdr:to>
    <xdr:sp macro="" textlink="">
      <xdr:nvSpPr>
        <xdr:cNvPr id="294" name="楕円 293"/>
        <xdr:cNvSpPr/>
      </xdr:nvSpPr>
      <xdr:spPr>
        <a:xfrm>
          <a:off x="1079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13988</xdr:rowOff>
    </xdr:from>
    <xdr:ext cx="405111" cy="259045"/>
    <xdr:sp macro="" textlink="">
      <xdr:nvSpPr>
        <xdr:cNvPr id="295"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96"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297"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298"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299"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00" name="n_2mainValue【公営住宅】&#10;有形固定資産減価償却率"/>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73041</xdr:rowOff>
    </xdr:from>
    <xdr:ext cx="405111" cy="259045"/>
    <xdr:sp macro="" textlink="">
      <xdr:nvSpPr>
        <xdr:cNvPr id="301" name="n_4mainValue【公営住宅】&#10;有形固定資産減価償却率"/>
        <xdr:cNvSpPr txBox="1"/>
      </xdr:nvSpPr>
      <xdr:spPr>
        <a:xfrm>
          <a:off x="927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25" name="直線コネクタ 32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2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27" name="直線コネクタ 32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2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29" name="直線コネクタ 32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30"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31" name="フローチャート: 判断 33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32" name="フローチャート: 判断 33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33" name="フローチャート: 判断 33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34" name="フローチャート: 判断 33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35" name="フローチャート: 判断 33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26163</xdr:rowOff>
    </xdr:from>
    <xdr:to>
      <xdr:col>55</xdr:col>
      <xdr:colOff>50800</xdr:colOff>
      <xdr:row>82</xdr:row>
      <xdr:rowOff>127763</xdr:rowOff>
    </xdr:to>
    <xdr:sp macro="" textlink="">
      <xdr:nvSpPr>
        <xdr:cNvPr id="341" name="楕円 340"/>
        <xdr:cNvSpPr/>
      </xdr:nvSpPr>
      <xdr:spPr>
        <a:xfrm>
          <a:off x="104267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49040</xdr:rowOff>
    </xdr:from>
    <xdr:ext cx="469744" cy="259045"/>
    <xdr:sp macro="" textlink="">
      <xdr:nvSpPr>
        <xdr:cNvPr id="342" name="【公営住宅】&#10;一人当たり面積該当値テキスト"/>
        <xdr:cNvSpPr txBox="1"/>
      </xdr:nvSpPr>
      <xdr:spPr>
        <a:xfrm>
          <a:off x="10515600" y="139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38736</xdr:rowOff>
    </xdr:from>
    <xdr:to>
      <xdr:col>50</xdr:col>
      <xdr:colOff>165100</xdr:colOff>
      <xdr:row>82</xdr:row>
      <xdr:rowOff>140336</xdr:rowOff>
    </xdr:to>
    <xdr:sp macro="" textlink="">
      <xdr:nvSpPr>
        <xdr:cNvPr id="343" name="楕円 342"/>
        <xdr:cNvSpPr/>
      </xdr:nvSpPr>
      <xdr:spPr>
        <a:xfrm>
          <a:off x="958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76963</xdr:rowOff>
    </xdr:from>
    <xdr:to>
      <xdr:col>55</xdr:col>
      <xdr:colOff>0</xdr:colOff>
      <xdr:row>82</xdr:row>
      <xdr:rowOff>89536</xdr:rowOff>
    </xdr:to>
    <xdr:cxnSp macro="">
      <xdr:nvCxnSpPr>
        <xdr:cNvPr id="344" name="直線コネクタ 343"/>
        <xdr:cNvCxnSpPr/>
      </xdr:nvCxnSpPr>
      <xdr:spPr>
        <a:xfrm flipV="1">
          <a:off x="9639300" y="1413586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51688</xdr:rowOff>
    </xdr:from>
    <xdr:to>
      <xdr:col>46</xdr:col>
      <xdr:colOff>38100</xdr:colOff>
      <xdr:row>82</xdr:row>
      <xdr:rowOff>153288</xdr:rowOff>
    </xdr:to>
    <xdr:sp macro="" textlink="">
      <xdr:nvSpPr>
        <xdr:cNvPr id="345" name="楕円 344"/>
        <xdr:cNvSpPr/>
      </xdr:nvSpPr>
      <xdr:spPr>
        <a:xfrm>
          <a:off x="8699500" y="141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89536</xdr:rowOff>
    </xdr:from>
    <xdr:to>
      <xdr:col>50</xdr:col>
      <xdr:colOff>114300</xdr:colOff>
      <xdr:row>82</xdr:row>
      <xdr:rowOff>102488</xdr:rowOff>
    </xdr:to>
    <xdr:cxnSp macro="">
      <xdr:nvCxnSpPr>
        <xdr:cNvPr id="346" name="直線コネクタ 345"/>
        <xdr:cNvCxnSpPr/>
      </xdr:nvCxnSpPr>
      <xdr:spPr>
        <a:xfrm flipV="1">
          <a:off x="8750300" y="14148436"/>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71120</xdr:rowOff>
    </xdr:from>
    <xdr:to>
      <xdr:col>36</xdr:col>
      <xdr:colOff>165100</xdr:colOff>
      <xdr:row>83</xdr:row>
      <xdr:rowOff>1270</xdr:rowOff>
    </xdr:to>
    <xdr:sp macro="" textlink="">
      <xdr:nvSpPr>
        <xdr:cNvPr id="347" name="楕円 346"/>
        <xdr:cNvSpPr/>
      </xdr:nvSpPr>
      <xdr:spPr>
        <a:xfrm>
          <a:off x="6921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61358</xdr:rowOff>
    </xdr:from>
    <xdr:ext cx="469744" cy="259045"/>
    <xdr:sp macro="" textlink="">
      <xdr:nvSpPr>
        <xdr:cNvPr id="348"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49"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50"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24401</xdr:rowOff>
    </xdr:from>
    <xdr:ext cx="469744" cy="259045"/>
    <xdr:sp macro="" textlink="">
      <xdr:nvSpPr>
        <xdr:cNvPr id="351" name="n_4aveValue【公営住宅】&#10;一人当たり面積"/>
        <xdr:cNvSpPr txBox="1"/>
      </xdr:nvSpPr>
      <xdr:spPr>
        <a:xfrm>
          <a:off x="6737427" y="142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156863</xdr:rowOff>
    </xdr:from>
    <xdr:ext cx="469744" cy="259045"/>
    <xdr:sp macro="" textlink="">
      <xdr:nvSpPr>
        <xdr:cNvPr id="352" name="n_1mainValue【公営住宅】&#10;一人当たり面積"/>
        <xdr:cNvSpPr txBox="1"/>
      </xdr:nvSpPr>
      <xdr:spPr>
        <a:xfrm>
          <a:off x="9391727" y="138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169815</xdr:rowOff>
    </xdr:from>
    <xdr:ext cx="469744" cy="259045"/>
    <xdr:sp macro="" textlink="">
      <xdr:nvSpPr>
        <xdr:cNvPr id="353" name="n_2mainValue【公営住宅】&#10;一人当たり面積"/>
        <xdr:cNvSpPr txBox="1"/>
      </xdr:nvSpPr>
      <xdr:spPr>
        <a:xfrm>
          <a:off x="8515427" y="1388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17797</xdr:rowOff>
    </xdr:from>
    <xdr:ext cx="469744" cy="259045"/>
    <xdr:sp macro="" textlink="">
      <xdr:nvSpPr>
        <xdr:cNvPr id="354" name="n_4mainValue【公営住宅】&#10;一人当たり面積"/>
        <xdr:cNvSpPr txBox="1"/>
      </xdr:nvSpPr>
      <xdr:spPr>
        <a:xfrm>
          <a:off x="67374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106</xdr:row>
      <xdr:rowOff>63137</xdr:rowOff>
    </xdr:to>
    <xdr:cxnSp macro="">
      <xdr:nvCxnSpPr>
        <xdr:cNvPr id="380" name="直線コネクタ 379"/>
        <xdr:cNvCxnSpPr/>
      </xdr:nvCxnSpPr>
      <xdr:spPr>
        <a:xfrm flipV="1">
          <a:off x="4634865" y="17092205"/>
          <a:ext cx="0" cy="114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66964</xdr:rowOff>
    </xdr:from>
    <xdr:ext cx="405111" cy="259045"/>
    <xdr:sp macro="" textlink="">
      <xdr:nvSpPr>
        <xdr:cNvPr id="381" name="【港湾・漁港】&#10;有形固定資産減価償却率最小値テキスト"/>
        <xdr:cNvSpPr txBox="1"/>
      </xdr:nvSpPr>
      <xdr:spPr>
        <a:xfrm>
          <a:off x="4673600" y="1824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63137</xdr:rowOff>
    </xdr:from>
    <xdr:to>
      <xdr:col>24</xdr:col>
      <xdr:colOff>152400</xdr:colOff>
      <xdr:row>106</xdr:row>
      <xdr:rowOff>63137</xdr:rowOff>
    </xdr:to>
    <xdr:cxnSp macro="">
      <xdr:nvCxnSpPr>
        <xdr:cNvPr id="382" name="直線コネクタ 381"/>
        <xdr:cNvCxnSpPr/>
      </xdr:nvCxnSpPr>
      <xdr:spPr>
        <a:xfrm>
          <a:off x="4546600" y="1823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340478" cy="259045"/>
    <xdr:sp macro="" textlink="">
      <xdr:nvSpPr>
        <xdr:cNvPr id="383" name="【港湾・漁港】&#10;有形固定資産減価償却率最大値テキスト"/>
        <xdr:cNvSpPr txBox="1"/>
      </xdr:nvSpPr>
      <xdr:spPr>
        <a:xfrm>
          <a:off x="4673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84" name="直線コネクタ 383"/>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46645</xdr:rowOff>
    </xdr:from>
    <xdr:ext cx="405111" cy="259045"/>
    <xdr:sp macro="" textlink="">
      <xdr:nvSpPr>
        <xdr:cNvPr id="385" name="【港湾・漁港】&#10;有形固定資産減価償却率平均値テキスト"/>
        <xdr:cNvSpPr txBox="1"/>
      </xdr:nvSpPr>
      <xdr:spPr>
        <a:xfrm>
          <a:off x="4673600" y="17705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23768</xdr:rowOff>
    </xdr:from>
    <xdr:to>
      <xdr:col>24</xdr:col>
      <xdr:colOff>114300</xdr:colOff>
      <xdr:row>104</xdr:row>
      <xdr:rowOff>125368</xdr:rowOff>
    </xdr:to>
    <xdr:sp macro="" textlink="">
      <xdr:nvSpPr>
        <xdr:cNvPr id="386" name="フローチャート: 判断 385"/>
        <xdr:cNvSpPr/>
      </xdr:nvSpPr>
      <xdr:spPr>
        <a:xfrm>
          <a:off x="45847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44994</xdr:rowOff>
    </xdr:from>
    <xdr:to>
      <xdr:col>20</xdr:col>
      <xdr:colOff>38100</xdr:colOff>
      <xdr:row>105</xdr:row>
      <xdr:rowOff>146594</xdr:rowOff>
    </xdr:to>
    <xdr:sp macro="" textlink="">
      <xdr:nvSpPr>
        <xdr:cNvPr id="387" name="フローチャート: 判断 386"/>
        <xdr:cNvSpPr/>
      </xdr:nvSpPr>
      <xdr:spPr>
        <a:xfrm>
          <a:off x="3746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126637</xdr:rowOff>
    </xdr:from>
    <xdr:to>
      <xdr:col>15</xdr:col>
      <xdr:colOff>101600</xdr:colOff>
      <xdr:row>106</xdr:row>
      <xdr:rowOff>56787</xdr:rowOff>
    </xdr:to>
    <xdr:sp macro="" textlink="">
      <xdr:nvSpPr>
        <xdr:cNvPr id="388" name="フローチャート: 判断 387"/>
        <xdr:cNvSpPr/>
      </xdr:nvSpPr>
      <xdr:spPr>
        <a:xfrm>
          <a:off x="2857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389" name="フローチャート: 判断 388"/>
        <xdr:cNvSpPr/>
      </xdr:nvSpPr>
      <xdr:spPr>
        <a:xfrm>
          <a:off x="1968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128270</xdr:rowOff>
    </xdr:from>
    <xdr:to>
      <xdr:col>6</xdr:col>
      <xdr:colOff>38100</xdr:colOff>
      <xdr:row>105</xdr:row>
      <xdr:rowOff>58420</xdr:rowOff>
    </xdr:to>
    <xdr:sp macro="" textlink="">
      <xdr:nvSpPr>
        <xdr:cNvPr id="390" name="フローチャート: 判断 389"/>
        <xdr:cNvSpPr/>
      </xdr:nvSpPr>
      <xdr:spPr>
        <a:xfrm>
          <a:off x="1079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118473</xdr:rowOff>
    </xdr:from>
    <xdr:to>
      <xdr:col>24</xdr:col>
      <xdr:colOff>114300</xdr:colOff>
      <xdr:row>106</xdr:row>
      <xdr:rowOff>48623</xdr:rowOff>
    </xdr:to>
    <xdr:sp macro="" textlink="">
      <xdr:nvSpPr>
        <xdr:cNvPr id="396" name="楕円 395"/>
        <xdr:cNvSpPr/>
      </xdr:nvSpPr>
      <xdr:spPr>
        <a:xfrm>
          <a:off x="45847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33400</xdr:rowOff>
    </xdr:from>
    <xdr:ext cx="405111" cy="259045"/>
    <xdr:sp macro="" textlink="">
      <xdr:nvSpPr>
        <xdr:cNvPr id="397" name="【港湾・漁港】&#10;有形固定資産減価償却率該当値テキスト"/>
        <xdr:cNvSpPr txBox="1"/>
      </xdr:nvSpPr>
      <xdr:spPr>
        <a:xfrm>
          <a:off x="4673600" y="1803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85816</xdr:rowOff>
    </xdr:from>
    <xdr:to>
      <xdr:col>20</xdr:col>
      <xdr:colOff>38100</xdr:colOff>
      <xdr:row>106</xdr:row>
      <xdr:rowOff>15966</xdr:rowOff>
    </xdr:to>
    <xdr:sp macro="" textlink="">
      <xdr:nvSpPr>
        <xdr:cNvPr id="398" name="楕円 397"/>
        <xdr:cNvSpPr/>
      </xdr:nvSpPr>
      <xdr:spPr>
        <a:xfrm>
          <a:off x="3746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136616</xdr:rowOff>
    </xdr:from>
    <xdr:to>
      <xdr:col>24</xdr:col>
      <xdr:colOff>63500</xdr:colOff>
      <xdr:row>105</xdr:row>
      <xdr:rowOff>169273</xdr:rowOff>
    </xdr:to>
    <xdr:cxnSp macro="">
      <xdr:nvCxnSpPr>
        <xdr:cNvPr id="399" name="直線コネクタ 398"/>
        <xdr:cNvCxnSpPr/>
      </xdr:nvCxnSpPr>
      <xdr:spPr>
        <a:xfrm>
          <a:off x="3797300" y="181388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400" name="楕円 399"/>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136616</xdr:rowOff>
    </xdr:to>
    <xdr:cxnSp macro="">
      <xdr:nvCxnSpPr>
        <xdr:cNvPr id="401" name="直線コネクタ 400"/>
        <xdr:cNvCxnSpPr/>
      </xdr:nvCxnSpPr>
      <xdr:spPr>
        <a:xfrm>
          <a:off x="2908300" y="1810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129902</xdr:rowOff>
    </xdr:from>
    <xdr:to>
      <xdr:col>6</xdr:col>
      <xdr:colOff>38100</xdr:colOff>
      <xdr:row>109</xdr:row>
      <xdr:rowOff>60052</xdr:rowOff>
    </xdr:to>
    <xdr:sp macro="" textlink="">
      <xdr:nvSpPr>
        <xdr:cNvPr id="402" name="楕円 401"/>
        <xdr:cNvSpPr/>
      </xdr:nvSpPr>
      <xdr:spPr>
        <a:xfrm>
          <a:off x="1079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163121</xdr:rowOff>
    </xdr:from>
    <xdr:ext cx="405111" cy="259045"/>
    <xdr:sp macro="" textlink="">
      <xdr:nvSpPr>
        <xdr:cNvPr id="403" name="n_1aveValue【港湾・漁港】&#10;有形固定資産減価償却率"/>
        <xdr:cNvSpPr txBox="1"/>
      </xdr:nvSpPr>
      <xdr:spPr>
        <a:xfrm>
          <a:off x="35820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47914</xdr:rowOff>
    </xdr:from>
    <xdr:ext cx="405111" cy="259045"/>
    <xdr:sp macro="" textlink="">
      <xdr:nvSpPr>
        <xdr:cNvPr id="404" name="n_2aveValue【港湾・漁港】&#10;有形固定資産減価償却率"/>
        <xdr:cNvSpPr txBox="1"/>
      </xdr:nvSpPr>
      <xdr:spPr>
        <a:xfrm>
          <a:off x="2705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48821</xdr:rowOff>
    </xdr:from>
    <xdr:ext cx="405111" cy="259045"/>
    <xdr:sp macro="" textlink="">
      <xdr:nvSpPr>
        <xdr:cNvPr id="405" name="n_3aveValue【港湾・漁港】&#10;有形固定資産減価償却率"/>
        <xdr:cNvSpPr txBox="1"/>
      </xdr:nvSpPr>
      <xdr:spPr>
        <a:xfrm>
          <a:off x="1816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74947</xdr:rowOff>
    </xdr:from>
    <xdr:ext cx="405111" cy="259045"/>
    <xdr:sp macro="" textlink="">
      <xdr:nvSpPr>
        <xdr:cNvPr id="406" name="n_4aveValue【港湾・漁港】&#10;有形固定資産減価償却率"/>
        <xdr:cNvSpPr txBox="1"/>
      </xdr:nvSpPr>
      <xdr:spPr>
        <a:xfrm>
          <a:off x="927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7093</xdr:rowOff>
    </xdr:from>
    <xdr:ext cx="405111" cy="259045"/>
    <xdr:sp macro="" textlink="">
      <xdr:nvSpPr>
        <xdr:cNvPr id="407" name="n_1mainValue【港湾・漁港】&#10;有形固定資産減価償却率"/>
        <xdr:cNvSpPr txBox="1"/>
      </xdr:nvSpPr>
      <xdr:spPr>
        <a:xfrm>
          <a:off x="3582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171285</xdr:rowOff>
    </xdr:from>
    <xdr:ext cx="405111" cy="259045"/>
    <xdr:sp macro="" textlink="">
      <xdr:nvSpPr>
        <xdr:cNvPr id="408" name="n_2mainValue【港湾・漁港】&#10;有形固定資産減価償却率"/>
        <xdr:cNvSpPr txBox="1"/>
      </xdr:nvSpPr>
      <xdr:spPr>
        <a:xfrm>
          <a:off x="2705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51179</xdr:rowOff>
    </xdr:from>
    <xdr:ext cx="405111" cy="259045"/>
    <xdr:sp macro="" textlink="">
      <xdr:nvSpPr>
        <xdr:cNvPr id="409" name="n_4mainValue【港湾・漁港】&#10;有形固定資産減価償却率"/>
        <xdr:cNvSpPr txBox="1"/>
      </xdr:nvSpPr>
      <xdr:spPr>
        <a:xfrm>
          <a:off x="927744" y="1873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31" name="直線コネクタ 430"/>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32"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33" name="直線コネクタ 432"/>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34"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35" name="直線コネクタ 434"/>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36"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37" name="フローチャート: 判断 436"/>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38" name="フローチャート: 判断 437"/>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39" name="フローチャート: 判断 438"/>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40" name="フローチャート: 判断 439"/>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41" name="フローチャート: 判断 440"/>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155798</xdr:rowOff>
    </xdr:from>
    <xdr:to>
      <xdr:col>55</xdr:col>
      <xdr:colOff>50800</xdr:colOff>
      <xdr:row>108</xdr:row>
      <xdr:rowOff>85948</xdr:rowOff>
    </xdr:to>
    <xdr:sp macro="" textlink="">
      <xdr:nvSpPr>
        <xdr:cNvPr id="447" name="楕円 446"/>
        <xdr:cNvSpPr/>
      </xdr:nvSpPr>
      <xdr:spPr>
        <a:xfrm>
          <a:off x="10426700" y="185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70725</xdr:rowOff>
    </xdr:from>
    <xdr:ext cx="534377" cy="259045"/>
    <xdr:sp macro="" textlink="">
      <xdr:nvSpPr>
        <xdr:cNvPr id="448" name="【港湾・漁港】&#10;一人当たり有形固定資産（償却資産）額該当値テキスト"/>
        <xdr:cNvSpPr txBox="1"/>
      </xdr:nvSpPr>
      <xdr:spPr>
        <a:xfrm>
          <a:off x="10515600" y="184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156544</xdr:rowOff>
    </xdr:from>
    <xdr:to>
      <xdr:col>50</xdr:col>
      <xdr:colOff>165100</xdr:colOff>
      <xdr:row>108</xdr:row>
      <xdr:rowOff>86694</xdr:rowOff>
    </xdr:to>
    <xdr:sp macro="" textlink="">
      <xdr:nvSpPr>
        <xdr:cNvPr id="449" name="楕円 448"/>
        <xdr:cNvSpPr/>
      </xdr:nvSpPr>
      <xdr:spPr>
        <a:xfrm>
          <a:off x="9588500" y="18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35148</xdr:rowOff>
    </xdr:from>
    <xdr:to>
      <xdr:col>55</xdr:col>
      <xdr:colOff>0</xdr:colOff>
      <xdr:row>108</xdr:row>
      <xdr:rowOff>35894</xdr:rowOff>
    </xdr:to>
    <xdr:cxnSp macro="">
      <xdr:nvCxnSpPr>
        <xdr:cNvPr id="450" name="直線コネクタ 449"/>
        <xdr:cNvCxnSpPr/>
      </xdr:nvCxnSpPr>
      <xdr:spPr>
        <a:xfrm flipV="1">
          <a:off x="9639300" y="18551748"/>
          <a:ext cx="8382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157322</xdr:rowOff>
    </xdr:from>
    <xdr:to>
      <xdr:col>46</xdr:col>
      <xdr:colOff>38100</xdr:colOff>
      <xdr:row>108</xdr:row>
      <xdr:rowOff>87472</xdr:rowOff>
    </xdr:to>
    <xdr:sp macro="" textlink="">
      <xdr:nvSpPr>
        <xdr:cNvPr id="451" name="楕円 450"/>
        <xdr:cNvSpPr/>
      </xdr:nvSpPr>
      <xdr:spPr>
        <a:xfrm>
          <a:off x="8699500" y="185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35894</xdr:rowOff>
    </xdr:from>
    <xdr:to>
      <xdr:col>50</xdr:col>
      <xdr:colOff>114300</xdr:colOff>
      <xdr:row>108</xdr:row>
      <xdr:rowOff>36672</xdr:rowOff>
    </xdr:to>
    <xdr:cxnSp macro="">
      <xdr:nvCxnSpPr>
        <xdr:cNvPr id="452" name="直線コネクタ 451"/>
        <xdr:cNvCxnSpPr/>
      </xdr:nvCxnSpPr>
      <xdr:spPr>
        <a:xfrm flipV="1">
          <a:off x="8750300" y="1855249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152025</xdr:rowOff>
    </xdr:from>
    <xdr:to>
      <xdr:col>36</xdr:col>
      <xdr:colOff>165100</xdr:colOff>
      <xdr:row>108</xdr:row>
      <xdr:rowOff>82175</xdr:rowOff>
    </xdr:to>
    <xdr:sp macro="" textlink="">
      <xdr:nvSpPr>
        <xdr:cNvPr id="453" name="楕円 452"/>
        <xdr:cNvSpPr/>
      </xdr:nvSpPr>
      <xdr:spPr>
        <a:xfrm>
          <a:off x="6921500" y="184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11067</xdr:rowOff>
    </xdr:from>
    <xdr:ext cx="599010" cy="259045"/>
    <xdr:sp macro="" textlink="">
      <xdr:nvSpPr>
        <xdr:cNvPr id="454"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55"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56"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57" name="n_4aveValue【港湾・漁港】&#10;一人当たり有形固定資産（償却資産）額"/>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77821</xdr:rowOff>
    </xdr:from>
    <xdr:ext cx="534377" cy="259045"/>
    <xdr:sp macro="" textlink="">
      <xdr:nvSpPr>
        <xdr:cNvPr id="458" name="n_1mainValue【港湾・漁港】&#10;一人当たり有形固定資産（償却資産）額"/>
        <xdr:cNvSpPr txBox="1"/>
      </xdr:nvSpPr>
      <xdr:spPr>
        <a:xfrm>
          <a:off x="9359411" y="18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78599</xdr:rowOff>
    </xdr:from>
    <xdr:ext cx="534377" cy="259045"/>
    <xdr:sp macro="" textlink="">
      <xdr:nvSpPr>
        <xdr:cNvPr id="459" name="n_2mainValue【港湾・漁港】&#10;一人当たり有形固定資産（償却資産）額"/>
        <xdr:cNvSpPr txBox="1"/>
      </xdr:nvSpPr>
      <xdr:spPr>
        <a:xfrm>
          <a:off x="8483111" y="1859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73302</xdr:rowOff>
    </xdr:from>
    <xdr:ext cx="534377" cy="259045"/>
    <xdr:sp macro="" textlink="">
      <xdr:nvSpPr>
        <xdr:cNvPr id="460" name="n_4mainValue【港湾・漁港】&#10;一人当たり有形固定資産（償却資産）額"/>
        <xdr:cNvSpPr txBox="1"/>
      </xdr:nvSpPr>
      <xdr:spPr>
        <a:xfrm>
          <a:off x="6705111" y="1858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85" name="直線コネクタ 48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7" name="直線コネクタ 48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8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89" name="直線コネクタ 48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90"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91" name="フローチャート: 判断 49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92" name="フローチャート: 判断 49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93" name="フローチャート: 判断 49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94" name="フローチャート: 判断 49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95" name="フローチャート: 判断 494"/>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99695</xdr:rowOff>
    </xdr:from>
    <xdr:to>
      <xdr:col>85</xdr:col>
      <xdr:colOff>177800</xdr:colOff>
      <xdr:row>42</xdr:row>
      <xdr:rowOff>29845</xdr:rowOff>
    </xdr:to>
    <xdr:sp macro="" textlink="">
      <xdr:nvSpPr>
        <xdr:cNvPr id="501" name="楕円 500"/>
        <xdr:cNvSpPr/>
      </xdr:nvSpPr>
      <xdr:spPr>
        <a:xfrm>
          <a:off x="162687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14622</xdr:rowOff>
    </xdr:from>
    <xdr:ext cx="405111" cy="259045"/>
    <xdr:sp macro="" textlink="">
      <xdr:nvSpPr>
        <xdr:cNvPr id="502" name="【認定こども園・幼稚園・保育所】&#10;有形固定資産減価償却率該当値テキスト"/>
        <xdr:cNvSpPr txBox="1"/>
      </xdr:nvSpPr>
      <xdr:spPr>
        <a:xfrm>
          <a:off x="16357600" y="704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503" name="楕円 502"/>
        <xdr:cNvSpPr/>
      </xdr:nvSpPr>
      <xdr:spPr>
        <a:xfrm>
          <a:off x="1543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41</xdr:row>
      <xdr:rowOff>150495</xdr:rowOff>
    </xdr:to>
    <xdr:cxnSp macro="">
      <xdr:nvCxnSpPr>
        <xdr:cNvPr id="504" name="直線コネクタ 503"/>
        <xdr:cNvCxnSpPr/>
      </xdr:nvCxnSpPr>
      <xdr:spPr>
        <a:xfrm>
          <a:off x="15481300" y="7174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505" name="楕円 504"/>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41</xdr:row>
      <xdr:rowOff>144780</xdr:rowOff>
    </xdr:to>
    <xdr:cxnSp macro="">
      <xdr:nvCxnSpPr>
        <xdr:cNvPr id="506" name="直線コネクタ 505"/>
        <xdr:cNvCxnSpPr/>
      </xdr:nvCxnSpPr>
      <xdr:spPr>
        <a:xfrm>
          <a:off x="14592300" y="7170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93980</xdr:rowOff>
    </xdr:from>
    <xdr:to>
      <xdr:col>67</xdr:col>
      <xdr:colOff>101600</xdr:colOff>
      <xdr:row>42</xdr:row>
      <xdr:rowOff>24130</xdr:rowOff>
    </xdr:to>
    <xdr:sp macro="" textlink="">
      <xdr:nvSpPr>
        <xdr:cNvPr id="507" name="楕円 506"/>
        <xdr:cNvSpPr/>
      </xdr:nvSpPr>
      <xdr:spPr>
        <a:xfrm>
          <a:off x="12763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25417</xdr:rowOff>
    </xdr:from>
    <xdr:ext cx="405111" cy="259045"/>
    <xdr:sp macro="" textlink="">
      <xdr:nvSpPr>
        <xdr:cNvPr id="508"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09"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10"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11"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15257</xdr:rowOff>
    </xdr:from>
    <xdr:ext cx="405111" cy="259045"/>
    <xdr:sp macro="" textlink="">
      <xdr:nvSpPr>
        <xdr:cNvPr id="512" name="n_1mainValue【認定こども園・幼稚園・保育所】&#10;有形固定資産減価償却率"/>
        <xdr:cNvSpPr txBox="1"/>
      </xdr:nvSpPr>
      <xdr:spPr>
        <a:xfrm>
          <a:off x="15266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513" name="n_2mainValue【認定こども園・幼稚園・保育所】&#10;有形固定資産減価償却率"/>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15257</xdr:rowOff>
    </xdr:from>
    <xdr:ext cx="405111" cy="259045"/>
    <xdr:sp macro="" textlink="">
      <xdr:nvSpPr>
        <xdr:cNvPr id="514" name="n_4mainValue【認定こども園・幼稚園・保育所】&#10;有形固定資産減価償却率"/>
        <xdr:cNvSpPr txBox="1"/>
      </xdr:nvSpPr>
      <xdr:spPr>
        <a:xfrm>
          <a:off x="12611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5" name="正方形/長方形 5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6" name="正方形/長方形 5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7" name="正方形/長方形 5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8" name="正方形/長方形 5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9" name="正方形/長方形 5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0" name="正方形/長方形 5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1" name="正方形/長方形 5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2" name="正方形/長方形 5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3" name="テキスト ボックス 5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4" name="直線コネクタ 5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5" name="直線コネクタ 52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6" name="テキスト ボックス 52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7" name="直線コネクタ 52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8" name="テキスト ボックス 52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9" name="直線コネクタ 52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0" name="テキスト ボックス 52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1" name="直線コネクタ 53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2" name="テキスト ボックス 53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4" name="テキスト ボックス 5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36" name="直線コネクタ 535"/>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37"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38" name="直線コネクタ 53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39"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40" name="直線コネクタ 539"/>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541"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42" name="フローチャート: 判断 541"/>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43" name="フローチャート: 判断 54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44" name="フローチャート: 判断 543"/>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45" name="フローチャート: 判断 544"/>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46" name="フローチャート: 判断 54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155702</xdr:rowOff>
    </xdr:from>
    <xdr:to>
      <xdr:col>116</xdr:col>
      <xdr:colOff>114300</xdr:colOff>
      <xdr:row>41</xdr:row>
      <xdr:rowOff>85852</xdr:rowOff>
    </xdr:to>
    <xdr:sp macro="" textlink="">
      <xdr:nvSpPr>
        <xdr:cNvPr id="552" name="楕円 551"/>
        <xdr:cNvSpPr/>
      </xdr:nvSpPr>
      <xdr:spPr>
        <a:xfrm>
          <a:off x="22110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70629</xdr:rowOff>
    </xdr:from>
    <xdr:ext cx="469744" cy="259045"/>
    <xdr:sp macro="" textlink="">
      <xdr:nvSpPr>
        <xdr:cNvPr id="553" name="【認定こども園・幼稚園・保育所】&#10;一人当たり面積該当値テキスト"/>
        <xdr:cNvSpPr txBox="1"/>
      </xdr:nvSpPr>
      <xdr:spPr>
        <a:xfrm>
          <a:off x="22199600" y="69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554" name="楕円 553"/>
        <xdr:cNvSpPr/>
      </xdr:nvSpPr>
      <xdr:spPr>
        <a:xfrm>
          <a:off x="21272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35052</xdr:rowOff>
    </xdr:from>
    <xdr:to>
      <xdr:col>116</xdr:col>
      <xdr:colOff>63500</xdr:colOff>
      <xdr:row>41</xdr:row>
      <xdr:rowOff>37338</xdr:rowOff>
    </xdr:to>
    <xdr:cxnSp macro="">
      <xdr:nvCxnSpPr>
        <xdr:cNvPr id="555" name="直線コネクタ 554"/>
        <xdr:cNvCxnSpPr/>
      </xdr:nvCxnSpPr>
      <xdr:spPr>
        <a:xfrm flipV="1">
          <a:off x="21323300" y="70645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556" name="楕円 555"/>
        <xdr:cNvSpPr/>
      </xdr:nvSpPr>
      <xdr:spPr>
        <a:xfrm>
          <a:off x="20383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37338</xdr:rowOff>
    </xdr:to>
    <xdr:cxnSp macro="">
      <xdr:nvCxnSpPr>
        <xdr:cNvPr id="557" name="直線コネクタ 556"/>
        <xdr:cNvCxnSpPr/>
      </xdr:nvCxnSpPr>
      <xdr:spPr>
        <a:xfrm>
          <a:off x="20434300" y="706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558" name="楕円 557"/>
        <xdr:cNvSpPr/>
      </xdr:nvSpPr>
      <xdr:spPr>
        <a:xfrm>
          <a:off x="18605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113809</xdr:rowOff>
    </xdr:from>
    <xdr:ext cx="469744" cy="259045"/>
    <xdr:sp macro="" textlink="">
      <xdr:nvSpPr>
        <xdr:cNvPr id="559"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60"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61"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62"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563" name="n_1mainValue【認定こども園・幼稚園・保育所】&#10;一人当たり面積"/>
        <xdr:cNvSpPr txBox="1"/>
      </xdr:nvSpPr>
      <xdr:spPr>
        <a:xfrm>
          <a:off x="210757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64" name="n_2mainValue【認定こども園・幼稚園・保育所】&#10;一人当たり面積"/>
        <xdr:cNvSpPr txBox="1"/>
      </xdr:nvSpPr>
      <xdr:spPr>
        <a:xfrm>
          <a:off x="20199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65" name="n_4mainValue【認定こども園・幼稚園・保育所】&#10;一人当たり面積"/>
        <xdr:cNvSpPr txBox="1"/>
      </xdr:nvSpPr>
      <xdr:spPr>
        <a:xfrm>
          <a:off x="18421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78" name="テキスト ボックス 57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6" name="テキスト ボックス 5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88" name="テキスト ボックス 58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90" name="直線コネクタ 589"/>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91"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92" name="直線コネクタ 591"/>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93"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94" name="直線コネクタ 593"/>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95"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96" name="フローチャート: 判断 595"/>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97" name="フローチャート: 判断 59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98" name="フローチャート: 判断 597"/>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99" name="フローチャート: 判断 598"/>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00" name="フローチャート: 判断 599"/>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1" name="テキスト ボックス 6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2" name="テキスト ボックス 6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3" name="テキスト ボックス 6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4" name="テキスト ボックス 6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5" name="テキスト ボックス 6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606" name="楕円 605"/>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607" name="【学校施設】&#10;有形固定資産減価償却率該当値テキスト"/>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608" name="楕円 607"/>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72390</xdr:rowOff>
    </xdr:to>
    <xdr:cxnSp macro="">
      <xdr:nvCxnSpPr>
        <xdr:cNvPr id="609" name="直線コネクタ 608"/>
        <xdr:cNvCxnSpPr/>
      </xdr:nvCxnSpPr>
      <xdr:spPr>
        <a:xfrm>
          <a:off x="15481300" y="10492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113030</xdr:rowOff>
    </xdr:from>
    <xdr:to>
      <xdr:col>76</xdr:col>
      <xdr:colOff>165100</xdr:colOff>
      <xdr:row>61</xdr:row>
      <xdr:rowOff>43180</xdr:rowOff>
    </xdr:to>
    <xdr:sp macro="" textlink="">
      <xdr:nvSpPr>
        <xdr:cNvPr id="610" name="楕円 609"/>
        <xdr:cNvSpPr/>
      </xdr:nvSpPr>
      <xdr:spPr>
        <a:xfrm>
          <a:off x="14541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163830</xdr:rowOff>
    </xdr:from>
    <xdr:to>
      <xdr:col>81</xdr:col>
      <xdr:colOff>50800</xdr:colOff>
      <xdr:row>61</xdr:row>
      <xdr:rowOff>34290</xdr:rowOff>
    </xdr:to>
    <xdr:cxnSp macro="">
      <xdr:nvCxnSpPr>
        <xdr:cNvPr id="611" name="直線コネクタ 610"/>
        <xdr:cNvCxnSpPr/>
      </xdr:nvCxnSpPr>
      <xdr:spPr>
        <a:xfrm>
          <a:off x="14592300" y="10450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612" name="楕円 611"/>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613"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14"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15"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616"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617" name="n_1mainValue【学校施設】&#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34307</xdr:rowOff>
    </xdr:from>
    <xdr:ext cx="405111" cy="259045"/>
    <xdr:sp macro="" textlink="">
      <xdr:nvSpPr>
        <xdr:cNvPr id="618" name="n_2mainValue【学校施設】&#10;有形固定資産減価償却率"/>
        <xdr:cNvSpPr txBox="1"/>
      </xdr:nvSpPr>
      <xdr:spPr>
        <a:xfrm>
          <a:off x="14389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619" name="n_4mainValue【学校施設】&#10;有形固定資産減価償却率"/>
        <xdr:cNvSpPr txBox="1"/>
      </xdr:nvSpPr>
      <xdr:spPr>
        <a:xfrm>
          <a:off x="12611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0" name="テキスト ボックス 6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1" name="直線コネクタ 6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2" name="テキスト ボックス 6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3" name="直線コネクタ 6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4" name="テキスト ボックス 6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5" name="直線コネクタ 6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6" name="テキスト ボックス 6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7" name="直線コネクタ 6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8" name="テキスト ボックス 6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9" name="直線コネクタ 6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0" name="テキスト ボックス 6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42" name="直線コネクタ 641"/>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43"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44" name="直線コネクタ 643"/>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45"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46" name="直線コネクタ 645"/>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47"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48" name="フローチャート: 判断 647"/>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49" name="フローチャート: 判断 648"/>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50" name="フローチャート: 判断 649"/>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51" name="フローチャート: 判断 650"/>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52" name="フローチャート: 判断 651"/>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3" name="テキスト ボックス 6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4" name="テキスト ボックス 6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5" name="テキスト ボックス 6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6" name="テキスト ボックス 6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7" name="テキスト ボックス 6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74016</xdr:rowOff>
    </xdr:from>
    <xdr:to>
      <xdr:col>116</xdr:col>
      <xdr:colOff>114300</xdr:colOff>
      <xdr:row>61</xdr:row>
      <xdr:rowOff>4166</xdr:rowOff>
    </xdr:to>
    <xdr:sp macro="" textlink="">
      <xdr:nvSpPr>
        <xdr:cNvPr id="658" name="楕円 657"/>
        <xdr:cNvSpPr/>
      </xdr:nvSpPr>
      <xdr:spPr>
        <a:xfrm>
          <a:off x="22110700" y="103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96893</xdr:rowOff>
    </xdr:from>
    <xdr:ext cx="469744" cy="259045"/>
    <xdr:sp macro="" textlink="">
      <xdr:nvSpPr>
        <xdr:cNvPr id="659" name="【学校施設】&#10;一人当たり面積該当値テキスト"/>
        <xdr:cNvSpPr txBox="1"/>
      </xdr:nvSpPr>
      <xdr:spPr>
        <a:xfrm>
          <a:off x="22199600" y="1021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91846</xdr:rowOff>
    </xdr:from>
    <xdr:to>
      <xdr:col>112</xdr:col>
      <xdr:colOff>38100</xdr:colOff>
      <xdr:row>61</xdr:row>
      <xdr:rowOff>21996</xdr:rowOff>
    </xdr:to>
    <xdr:sp macro="" textlink="">
      <xdr:nvSpPr>
        <xdr:cNvPr id="660" name="楕円 659"/>
        <xdr:cNvSpPr/>
      </xdr:nvSpPr>
      <xdr:spPr>
        <a:xfrm>
          <a:off x="21272500" y="103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124816</xdr:rowOff>
    </xdr:from>
    <xdr:to>
      <xdr:col>116</xdr:col>
      <xdr:colOff>63500</xdr:colOff>
      <xdr:row>60</xdr:row>
      <xdr:rowOff>142646</xdr:rowOff>
    </xdr:to>
    <xdr:cxnSp macro="">
      <xdr:nvCxnSpPr>
        <xdr:cNvPr id="661" name="直線コネクタ 660"/>
        <xdr:cNvCxnSpPr/>
      </xdr:nvCxnSpPr>
      <xdr:spPr>
        <a:xfrm flipV="1">
          <a:off x="21323300" y="10411816"/>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109677</xdr:rowOff>
    </xdr:from>
    <xdr:to>
      <xdr:col>107</xdr:col>
      <xdr:colOff>101600</xdr:colOff>
      <xdr:row>61</xdr:row>
      <xdr:rowOff>39827</xdr:rowOff>
    </xdr:to>
    <xdr:sp macro="" textlink="">
      <xdr:nvSpPr>
        <xdr:cNvPr id="662" name="楕円 661"/>
        <xdr:cNvSpPr/>
      </xdr:nvSpPr>
      <xdr:spPr>
        <a:xfrm>
          <a:off x="20383500" y="103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142646</xdr:rowOff>
    </xdr:from>
    <xdr:to>
      <xdr:col>111</xdr:col>
      <xdr:colOff>177800</xdr:colOff>
      <xdr:row>60</xdr:row>
      <xdr:rowOff>160477</xdr:rowOff>
    </xdr:to>
    <xdr:cxnSp macro="">
      <xdr:nvCxnSpPr>
        <xdr:cNvPr id="663" name="直線コネクタ 662"/>
        <xdr:cNvCxnSpPr/>
      </xdr:nvCxnSpPr>
      <xdr:spPr>
        <a:xfrm flipV="1">
          <a:off x="20434300" y="1042964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141681</xdr:rowOff>
    </xdr:from>
    <xdr:to>
      <xdr:col>98</xdr:col>
      <xdr:colOff>38100</xdr:colOff>
      <xdr:row>61</xdr:row>
      <xdr:rowOff>71831</xdr:rowOff>
    </xdr:to>
    <xdr:sp macro="" textlink="">
      <xdr:nvSpPr>
        <xdr:cNvPr id="664" name="楕円 663"/>
        <xdr:cNvSpPr/>
      </xdr:nvSpPr>
      <xdr:spPr>
        <a:xfrm>
          <a:off x="18605500" y="104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123765</xdr:rowOff>
    </xdr:from>
    <xdr:ext cx="469744" cy="259045"/>
    <xdr:sp macro="" textlink="">
      <xdr:nvSpPr>
        <xdr:cNvPr id="665"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66"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67"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33697</xdr:rowOff>
    </xdr:from>
    <xdr:ext cx="469744" cy="259045"/>
    <xdr:sp macro="" textlink="">
      <xdr:nvSpPr>
        <xdr:cNvPr id="668" name="n_4aveValue【学校施設】&#10;一人当たり面積"/>
        <xdr:cNvSpPr txBox="1"/>
      </xdr:nvSpPr>
      <xdr:spPr>
        <a:xfrm>
          <a:off x="18421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38523</xdr:rowOff>
    </xdr:from>
    <xdr:ext cx="469744" cy="259045"/>
    <xdr:sp macro="" textlink="">
      <xdr:nvSpPr>
        <xdr:cNvPr id="669" name="n_1mainValue【学校施設】&#10;一人当たり面積"/>
        <xdr:cNvSpPr txBox="1"/>
      </xdr:nvSpPr>
      <xdr:spPr>
        <a:xfrm>
          <a:off x="21075727" y="101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56354</xdr:rowOff>
    </xdr:from>
    <xdr:ext cx="469744" cy="259045"/>
    <xdr:sp macro="" textlink="">
      <xdr:nvSpPr>
        <xdr:cNvPr id="670" name="n_2mainValue【学校施設】&#10;一人当たり面積"/>
        <xdr:cNvSpPr txBox="1"/>
      </xdr:nvSpPr>
      <xdr:spPr>
        <a:xfrm>
          <a:off x="20199427" y="1017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88358</xdr:rowOff>
    </xdr:from>
    <xdr:ext cx="469744" cy="259045"/>
    <xdr:sp macro="" textlink="">
      <xdr:nvSpPr>
        <xdr:cNvPr id="671" name="n_4mainValue【学校施設】&#10;一人当たり面積"/>
        <xdr:cNvSpPr txBox="1"/>
      </xdr:nvSpPr>
      <xdr:spPr>
        <a:xfrm>
          <a:off x="18421427" y="102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2" name="正方形/長方形 6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3" name="正方形/長方形 6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4" name="正方形/長方形 6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5" name="正方形/長方形 6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6" name="正方形/長方形 6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7" name="正方形/長方形 6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8" name="正方形/長方形 6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9" name="正方形/長方形 6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0" name="テキスト ボックス 6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1" name="直線コネクタ 6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2" name="テキスト ボックス 6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4" name="テキスト ボックス 68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4" name="テキスト ボックス 69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97" name="直線コネクタ 69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9" name="直線コネクタ 69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0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01" name="直線コネクタ 70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702"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03" name="フローチャート: 判断 70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04" name="フローチャート: 判断 70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05" name="フローチャート: 判断 70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06" name="フローチャート: 判断 70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707" name="フローチャート: 判断 70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64044</xdr:rowOff>
    </xdr:from>
    <xdr:to>
      <xdr:col>85</xdr:col>
      <xdr:colOff>177800</xdr:colOff>
      <xdr:row>86</xdr:row>
      <xdr:rowOff>165644</xdr:rowOff>
    </xdr:to>
    <xdr:sp macro="" textlink="">
      <xdr:nvSpPr>
        <xdr:cNvPr id="713" name="楕円 712"/>
        <xdr:cNvSpPr/>
      </xdr:nvSpPr>
      <xdr:spPr>
        <a:xfrm>
          <a:off x="162687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150421</xdr:rowOff>
    </xdr:from>
    <xdr:ext cx="405111" cy="259045"/>
    <xdr:sp macro="" textlink="">
      <xdr:nvSpPr>
        <xdr:cNvPr id="714" name="【児童館】&#10;有形固定資産減価償却率該当値テキスト"/>
        <xdr:cNvSpPr txBox="1"/>
      </xdr:nvSpPr>
      <xdr:spPr>
        <a:xfrm>
          <a:off x="16357600" y="147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59145</xdr:rowOff>
    </xdr:from>
    <xdr:to>
      <xdr:col>81</xdr:col>
      <xdr:colOff>101600</xdr:colOff>
      <xdr:row>86</xdr:row>
      <xdr:rowOff>160745</xdr:rowOff>
    </xdr:to>
    <xdr:sp macro="" textlink="">
      <xdr:nvSpPr>
        <xdr:cNvPr id="715" name="楕円 714"/>
        <xdr:cNvSpPr/>
      </xdr:nvSpPr>
      <xdr:spPr>
        <a:xfrm>
          <a:off x="15430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109945</xdr:rowOff>
    </xdr:from>
    <xdr:to>
      <xdr:col>85</xdr:col>
      <xdr:colOff>127000</xdr:colOff>
      <xdr:row>86</xdr:row>
      <xdr:rowOff>114844</xdr:rowOff>
    </xdr:to>
    <xdr:cxnSp macro="">
      <xdr:nvCxnSpPr>
        <xdr:cNvPr id="716" name="直線コネクタ 715"/>
        <xdr:cNvCxnSpPr/>
      </xdr:nvCxnSpPr>
      <xdr:spPr>
        <a:xfrm>
          <a:off x="15481300" y="1485464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55880</xdr:rowOff>
    </xdr:from>
    <xdr:to>
      <xdr:col>76</xdr:col>
      <xdr:colOff>165100</xdr:colOff>
      <xdr:row>86</xdr:row>
      <xdr:rowOff>157480</xdr:rowOff>
    </xdr:to>
    <xdr:sp macro="" textlink="">
      <xdr:nvSpPr>
        <xdr:cNvPr id="717" name="楕円 716"/>
        <xdr:cNvSpPr/>
      </xdr:nvSpPr>
      <xdr:spPr>
        <a:xfrm>
          <a:off x="14541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106680</xdr:rowOff>
    </xdr:from>
    <xdr:to>
      <xdr:col>81</xdr:col>
      <xdr:colOff>50800</xdr:colOff>
      <xdr:row>86</xdr:row>
      <xdr:rowOff>109945</xdr:rowOff>
    </xdr:to>
    <xdr:cxnSp macro="">
      <xdr:nvCxnSpPr>
        <xdr:cNvPr id="718" name="直線コネクタ 717"/>
        <xdr:cNvCxnSpPr/>
      </xdr:nvCxnSpPr>
      <xdr:spPr>
        <a:xfrm>
          <a:off x="14592300" y="1485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39551</xdr:rowOff>
    </xdr:from>
    <xdr:to>
      <xdr:col>67</xdr:col>
      <xdr:colOff>101600</xdr:colOff>
      <xdr:row>85</xdr:row>
      <xdr:rowOff>141151</xdr:rowOff>
    </xdr:to>
    <xdr:sp macro="" textlink="">
      <xdr:nvSpPr>
        <xdr:cNvPr id="719" name="楕円 718"/>
        <xdr:cNvSpPr/>
      </xdr:nvSpPr>
      <xdr:spPr>
        <a:xfrm>
          <a:off x="12763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151147</xdr:rowOff>
    </xdr:from>
    <xdr:ext cx="405111" cy="259045"/>
    <xdr:sp macro="" textlink="">
      <xdr:nvSpPr>
        <xdr:cNvPr id="720"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721" name="n_2aveValue【児童館】&#10;有形固定資産減価償却率"/>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22"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4190</xdr:rowOff>
    </xdr:from>
    <xdr:ext cx="405111" cy="259045"/>
    <xdr:sp macro="" textlink="">
      <xdr:nvSpPr>
        <xdr:cNvPr id="723" name="n_4aveValue【児童館】&#10;有形固定資産減価償却率"/>
        <xdr:cNvSpPr txBox="1"/>
      </xdr:nvSpPr>
      <xdr:spPr>
        <a:xfrm>
          <a:off x="12611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151872</xdr:rowOff>
    </xdr:from>
    <xdr:ext cx="405111" cy="259045"/>
    <xdr:sp macro="" textlink="">
      <xdr:nvSpPr>
        <xdr:cNvPr id="724" name="n_1mainValue【児童館】&#10;有形固定資産減価償却率"/>
        <xdr:cNvSpPr txBox="1"/>
      </xdr:nvSpPr>
      <xdr:spPr>
        <a:xfrm>
          <a:off x="15266044" y="1489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148607</xdr:rowOff>
    </xdr:from>
    <xdr:ext cx="405111" cy="259045"/>
    <xdr:sp macro="" textlink="">
      <xdr:nvSpPr>
        <xdr:cNvPr id="725" name="n_2mainValue【児童館】&#10;有形固定資産減価償却率"/>
        <xdr:cNvSpPr txBox="1"/>
      </xdr:nvSpPr>
      <xdr:spPr>
        <a:xfrm>
          <a:off x="14389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132278</xdr:rowOff>
    </xdr:from>
    <xdr:ext cx="405111" cy="259045"/>
    <xdr:sp macro="" textlink="">
      <xdr:nvSpPr>
        <xdr:cNvPr id="726" name="n_4mainValue【児童館】&#10;有形固定資産減価償却率"/>
        <xdr:cNvSpPr txBox="1"/>
      </xdr:nvSpPr>
      <xdr:spPr>
        <a:xfrm>
          <a:off x="12611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48" name="直線コネクタ 747"/>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0" name="直線コネクタ 74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51"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52" name="直線コネクタ 75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53"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54" name="フローチャート: 判断 75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55" name="フローチャート: 判断 754"/>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56" name="フローチャート: 判断 755"/>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57" name="フローチャート: 判断 75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58" name="フローチャート: 判断 757"/>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9" name="テキスト ボックス 7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0" name="テキスト ボックス 7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1" name="テキスト ボックス 7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2" name="テキスト ボックス 7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3" name="テキスト ボックス 7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64" name="楕円 763"/>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98823</xdr:rowOff>
    </xdr:from>
    <xdr:ext cx="469744" cy="259045"/>
    <xdr:sp macro="" textlink="">
      <xdr:nvSpPr>
        <xdr:cNvPr id="765" name="【児童館】&#10;一人当たり面積該当値テキスト"/>
        <xdr:cNvSpPr txBox="1"/>
      </xdr:nvSpPr>
      <xdr:spPr>
        <a:xfrm>
          <a:off x="22199600" y="14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766" name="楕円 765"/>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67818</xdr:rowOff>
    </xdr:to>
    <xdr:cxnSp macro="">
      <xdr:nvCxnSpPr>
        <xdr:cNvPr id="767" name="直線コネクタ 766"/>
        <xdr:cNvCxnSpPr/>
      </xdr:nvCxnSpPr>
      <xdr:spPr>
        <a:xfrm flipV="1">
          <a:off x="21323300" y="1463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768" name="楕円 767"/>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769" name="直線コネクタ 768"/>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70" name="楕円 769"/>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20845</xdr:rowOff>
    </xdr:from>
    <xdr:ext cx="469744" cy="259045"/>
    <xdr:sp macro="" textlink="">
      <xdr:nvSpPr>
        <xdr:cNvPr id="771"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72"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73"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74"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775" name="n_1mainValue【児童館】&#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776" name="n_2mainValue【児童館】&#10;一人当たり面積"/>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77" name="n_4mainValue【児童館】&#10;一人当たり面積"/>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803" name="直線コネクタ 802"/>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5" name="直線コネクタ 8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06"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07" name="直線コネクタ 806"/>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808"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09" name="フローチャート: 判断 808"/>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810" name="フローチャート: 判断 809"/>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11" name="フローチャート: 判断 810"/>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12" name="フローチャート: 判断 811"/>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813" name="フローチャート: 判断 812"/>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819" name="楕円 818"/>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820" name="【公民館】&#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821" name="楕円 820"/>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106</xdr:row>
      <xdr:rowOff>167639</xdr:rowOff>
    </xdr:to>
    <xdr:cxnSp macro="">
      <xdr:nvCxnSpPr>
        <xdr:cNvPr id="822" name="直線コネクタ 821"/>
        <xdr:cNvCxnSpPr/>
      </xdr:nvCxnSpPr>
      <xdr:spPr>
        <a:xfrm>
          <a:off x="15481300" y="183282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823" name="楕円 822"/>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154577</xdr:rowOff>
    </xdr:to>
    <xdr:cxnSp macro="">
      <xdr:nvCxnSpPr>
        <xdr:cNvPr id="824" name="直線コネクタ 823"/>
        <xdr:cNvCxnSpPr/>
      </xdr:nvCxnSpPr>
      <xdr:spPr>
        <a:xfrm>
          <a:off x="14592300" y="183184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167458</xdr:rowOff>
    </xdr:from>
    <xdr:to>
      <xdr:col>67</xdr:col>
      <xdr:colOff>101600</xdr:colOff>
      <xdr:row>106</xdr:row>
      <xdr:rowOff>97608</xdr:rowOff>
    </xdr:to>
    <xdr:sp macro="" textlink="">
      <xdr:nvSpPr>
        <xdr:cNvPr id="825" name="楕円 824"/>
        <xdr:cNvSpPr/>
      </xdr:nvSpPr>
      <xdr:spPr>
        <a:xfrm>
          <a:off x="1276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161489</xdr:rowOff>
    </xdr:from>
    <xdr:ext cx="405111" cy="259045"/>
    <xdr:sp macro="" textlink="">
      <xdr:nvSpPr>
        <xdr:cNvPr id="826"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27"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828"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29"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830" name="n_1mainValue【公民館】&#10;有形固定資産減価償却率"/>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31" name="n_2mainValue【公民館】&#10;有形固定資産減価償却率"/>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114135</xdr:rowOff>
    </xdr:from>
    <xdr:ext cx="405111" cy="259045"/>
    <xdr:sp macro="" textlink="">
      <xdr:nvSpPr>
        <xdr:cNvPr id="832" name="n_4mainValue【公民館】&#10;有形固定資産減価償却率"/>
        <xdr:cNvSpPr txBox="1"/>
      </xdr:nvSpPr>
      <xdr:spPr>
        <a:xfrm>
          <a:off x="12611744" y="1794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3" name="正方形/長方形 8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4" name="正方形/長方形 8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5" name="正方形/長方形 8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6" name="正方形/長方形 8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7" name="正方形/長方形 8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8" name="正方形/長方形 8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9" name="正方形/長方形 8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0" name="正方形/長方形 8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1" name="テキスト ボックス 8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2" name="直線コネクタ 8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3" name="直線コネクタ 8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4" name="テキスト ボックス 8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5" name="直線コネクタ 8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6" name="テキスト ボックス 8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7" name="直線コネクタ 8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8" name="テキスト ボックス 8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9" name="直線コネクタ 8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0" name="テキスト ボックス 8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1" name="直線コネクタ 8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2" name="テキスト ボックス 8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3" name="直線コネクタ 8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4" name="テキスト ボックス 8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5" name="直線コネクタ 8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6" name="テキスト ボックス 8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58" name="直線コネクタ 857"/>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59"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60" name="直線コネクタ 859"/>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61"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62" name="直線コネクタ 861"/>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63"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64" name="フローチャート: 判断 863"/>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65" name="フローチャート: 判断 864"/>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66" name="フローチャート: 判断 865"/>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67" name="フローチャート: 判断 866"/>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68" name="フローチャート: 判断 867"/>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9" name="テキスト ボックス 8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0" name="テキスト ボックス 8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1" name="テキスト ボックス 8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2" name="テキスト ボックス 8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3" name="テキスト ボックス 8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74" name="楕円 873"/>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10721</xdr:rowOff>
    </xdr:from>
    <xdr:ext cx="469744" cy="259045"/>
    <xdr:sp macro="" textlink="">
      <xdr:nvSpPr>
        <xdr:cNvPr id="875" name="【公民館】&#10;一人当たり面積該当値テキスト"/>
        <xdr:cNvSpPr txBox="1"/>
      </xdr:nvSpPr>
      <xdr:spPr>
        <a:xfrm>
          <a:off x="22199600" y="181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164193</xdr:rowOff>
    </xdr:from>
    <xdr:to>
      <xdr:col>112</xdr:col>
      <xdr:colOff>38100</xdr:colOff>
      <xdr:row>107</xdr:row>
      <xdr:rowOff>94343</xdr:rowOff>
    </xdr:to>
    <xdr:sp macro="" textlink="">
      <xdr:nvSpPr>
        <xdr:cNvPr id="876" name="楕円 875"/>
        <xdr:cNvSpPr/>
      </xdr:nvSpPr>
      <xdr:spPr>
        <a:xfrm>
          <a:off x="21272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43543</xdr:rowOff>
    </xdr:to>
    <xdr:cxnSp macro="">
      <xdr:nvCxnSpPr>
        <xdr:cNvPr id="877" name="直線コネクタ 876"/>
        <xdr:cNvCxnSpPr/>
      </xdr:nvCxnSpPr>
      <xdr:spPr>
        <a:xfrm flipV="1">
          <a:off x="21323300" y="183837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878" name="楕円 877"/>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43543</xdr:rowOff>
    </xdr:from>
    <xdr:to>
      <xdr:col>111</xdr:col>
      <xdr:colOff>177800</xdr:colOff>
      <xdr:row>107</xdr:row>
      <xdr:rowOff>50074</xdr:rowOff>
    </xdr:to>
    <xdr:cxnSp macro="">
      <xdr:nvCxnSpPr>
        <xdr:cNvPr id="879" name="直線コネクタ 878"/>
        <xdr:cNvCxnSpPr/>
      </xdr:nvCxnSpPr>
      <xdr:spPr>
        <a:xfrm flipV="1">
          <a:off x="20434300" y="183886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9071</xdr:rowOff>
    </xdr:from>
    <xdr:to>
      <xdr:col>98</xdr:col>
      <xdr:colOff>38100</xdr:colOff>
      <xdr:row>107</xdr:row>
      <xdr:rowOff>110671</xdr:rowOff>
    </xdr:to>
    <xdr:sp macro="" textlink="">
      <xdr:nvSpPr>
        <xdr:cNvPr id="880" name="楕円 879"/>
        <xdr:cNvSpPr/>
      </xdr:nvSpPr>
      <xdr:spPr>
        <a:xfrm>
          <a:off x="18605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107604</xdr:rowOff>
    </xdr:from>
    <xdr:ext cx="469744" cy="259045"/>
    <xdr:sp macro="" textlink="">
      <xdr:nvSpPr>
        <xdr:cNvPr id="881"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82"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83"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84" name="n_4aveValue【公民館】&#10;一人当たり面積"/>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85470</xdr:rowOff>
    </xdr:from>
    <xdr:ext cx="469744" cy="259045"/>
    <xdr:sp macro="" textlink="">
      <xdr:nvSpPr>
        <xdr:cNvPr id="885" name="n_1mainValue【公民館】&#10;一人当たり面積"/>
        <xdr:cNvSpPr txBox="1"/>
      </xdr:nvSpPr>
      <xdr:spPr>
        <a:xfrm>
          <a:off x="210757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886" name="n_2mainValue【公民館】&#10;一人当たり面積"/>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127198</xdr:rowOff>
    </xdr:from>
    <xdr:ext cx="469744" cy="259045"/>
    <xdr:sp macro="" textlink="">
      <xdr:nvSpPr>
        <xdr:cNvPr id="887" name="n_4mainValue【公民館】&#10;一人当たり面積"/>
        <xdr:cNvSpPr txBox="1"/>
      </xdr:nvSpPr>
      <xdr:spPr>
        <a:xfrm>
          <a:off x="18421427" y="1812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8" name="正方形/長方形 8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9" name="正方形/長方形 8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0" name="テキスト ボックス 8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類似団体と比較して特に有形固定資産減価償却率が高くなっている施設は、保育所・児童館となっており、両施設共に建設から相当年数経過しているため、有形固定資産減価償却率は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保育所については、建設当初、複合ｸﾗｽを想定した間取りとなっていることもあり、少子化ではあるものの、一人当たり面積は類似団体と比較して最低水準に位置している。人口減少、少子化により今後の施設のあり方について、施設の集約化、統廃合等も視野に入れながら整備を進める。</a:t>
          </a:r>
        </a:p>
        <a:p>
          <a:r>
            <a:rPr kumimoji="1" lang="ja-JP" altLang="en-US" sz="1300">
              <a:latin typeface="ＭＳ Ｐゴシック" panose="020B0600070205080204" pitchFamily="50" charset="-128"/>
              <a:ea typeface="ＭＳ Ｐゴシック" panose="020B0600070205080204" pitchFamily="50" charset="-128"/>
            </a:rPr>
            <a:t>公営住宅については、建設から相当年数経過しているものもあり有形固定資産減価償却率も類似団体よりやや高い水準ではあるが、定期的な修繕・改修等を行ってきている。人口減少が進んでいるため、建設当時と人口構造は変化していることから、一人当たり面積は類似団体よりも高くなっているが、今後、公営住宅長寿命化計画に基づき、計画的な更新・用途廃止等を行いながら、需要と供給のバランスを考慮した公営住宅の整備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43543</xdr:rowOff>
    </xdr:to>
    <xdr:cxnSp macro="">
      <xdr:nvCxnSpPr>
        <xdr:cNvPr id="79" name="直線コネクタ 78"/>
        <xdr:cNvCxnSpPr/>
      </xdr:nvCxnSpPr>
      <xdr:spPr>
        <a:xfrm>
          <a:off x="2908300" y="65210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40096</xdr:rowOff>
    </xdr:from>
    <xdr:to>
      <xdr:col>6</xdr:col>
      <xdr:colOff>38100</xdr:colOff>
      <xdr:row>37</xdr:row>
      <xdr:rowOff>141696</xdr:rowOff>
    </xdr:to>
    <xdr:sp macro="" textlink="">
      <xdr:nvSpPr>
        <xdr:cNvPr id="80" name="楕円 79"/>
        <xdr:cNvSpPr/>
      </xdr:nvSpPr>
      <xdr:spPr>
        <a:xfrm>
          <a:off x="1079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81"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2"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3"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4"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5"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6" name="n_2main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132823</xdr:rowOff>
    </xdr:from>
    <xdr:ext cx="405111" cy="259045"/>
    <xdr:sp macro="" textlink="">
      <xdr:nvSpPr>
        <xdr:cNvPr id="87" name="n_4mainValue【図書館】&#10;有形固定資産減価償却率"/>
        <xdr:cNvSpPr txBox="1"/>
      </xdr:nvSpPr>
      <xdr:spPr>
        <a:xfrm>
          <a:off x="927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1" name="直線コネクタ 110"/>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2"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3" name="直線コネクタ 112"/>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4"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5" name="直線コネクタ 114"/>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6"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7" name="フローチャート: 判断 116"/>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18" name="フローチャート: 判断 117"/>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19" name="フローチャート: 判断 118"/>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0" name="フローチャート: 判断 119"/>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1" name="フローチャート: 判断 120"/>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7" name="楕円 126"/>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8"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97790</xdr:rowOff>
    </xdr:from>
    <xdr:to>
      <xdr:col>50</xdr:col>
      <xdr:colOff>165100</xdr:colOff>
      <xdr:row>41</xdr:row>
      <xdr:rowOff>27940</xdr:rowOff>
    </xdr:to>
    <xdr:sp macro="" textlink="">
      <xdr:nvSpPr>
        <xdr:cNvPr id="129" name="楕円 128"/>
        <xdr:cNvSpPr/>
      </xdr:nvSpPr>
      <xdr:spPr>
        <a:xfrm>
          <a:off x="9588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148590</xdr:rowOff>
    </xdr:to>
    <xdr:cxnSp macro="">
      <xdr:nvCxnSpPr>
        <xdr:cNvPr id="130" name="直線コネクタ 129"/>
        <xdr:cNvCxnSpPr/>
      </xdr:nvCxnSpPr>
      <xdr:spPr>
        <a:xfrm flipV="1">
          <a:off x="9639300" y="700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1" name="楕円 130"/>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148590</xdr:rowOff>
    </xdr:from>
    <xdr:to>
      <xdr:col>50</xdr:col>
      <xdr:colOff>114300</xdr:colOff>
      <xdr:row>40</xdr:row>
      <xdr:rowOff>152400</xdr:rowOff>
    </xdr:to>
    <xdr:cxnSp macro="">
      <xdr:nvCxnSpPr>
        <xdr:cNvPr id="132" name="直線コネクタ 131"/>
        <xdr:cNvCxnSpPr/>
      </xdr:nvCxnSpPr>
      <xdr:spPr>
        <a:xfrm flipV="1">
          <a:off x="8750300" y="700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33" name="楕円 132"/>
        <xdr:cNvSpPr/>
      </xdr:nvSpPr>
      <xdr:spPr>
        <a:xfrm>
          <a:off x="6921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135907</xdr:rowOff>
    </xdr:from>
    <xdr:ext cx="469744" cy="259045"/>
    <xdr:sp macro="" textlink="">
      <xdr:nvSpPr>
        <xdr:cNvPr id="134"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35"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36"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37" name="n_4aveValue【図書館】&#10;一人当たり面積"/>
        <xdr:cNvSpPr txBox="1"/>
      </xdr:nvSpPr>
      <xdr:spPr>
        <a:xfrm>
          <a:off x="6737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19067</xdr:rowOff>
    </xdr:from>
    <xdr:ext cx="469744" cy="259045"/>
    <xdr:sp macro="" textlink="">
      <xdr:nvSpPr>
        <xdr:cNvPr id="138" name="n_1mainValue【図書館】&#10;一人当たり面積"/>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9"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0" name="n_4main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66" name="直線コネクタ 165"/>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69"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0" name="直線コネクタ 169"/>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1"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2" name="フローチャート: 判断 171"/>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3" name="フローチャート: 判断 172"/>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74" name="フローチャート: 判断 173"/>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6" name="フローチャート: 判断 175"/>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11249</xdr:rowOff>
    </xdr:from>
    <xdr:to>
      <xdr:col>24</xdr:col>
      <xdr:colOff>114300</xdr:colOff>
      <xdr:row>63</xdr:row>
      <xdr:rowOff>112849</xdr:rowOff>
    </xdr:to>
    <xdr:sp macro="" textlink="">
      <xdr:nvSpPr>
        <xdr:cNvPr id="182" name="楕円 181"/>
        <xdr:cNvSpPr/>
      </xdr:nvSpPr>
      <xdr:spPr>
        <a:xfrm>
          <a:off x="45847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161126</xdr:rowOff>
    </xdr:from>
    <xdr:ext cx="405111" cy="259045"/>
    <xdr:sp macro="" textlink="">
      <xdr:nvSpPr>
        <xdr:cNvPr id="183" name="【体育館・プール】&#10;有形固定資産減価償却率該当値テキスト"/>
        <xdr:cNvSpPr txBox="1"/>
      </xdr:nvSpPr>
      <xdr:spPr>
        <a:xfrm>
          <a:off x="4673600"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148409</xdr:rowOff>
    </xdr:from>
    <xdr:to>
      <xdr:col>20</xdr:col>
      <xdr:colOff>38100</xdr:colOff>
      <xdr:row>63</xdr:row>
      <xdr:rowOff>78559</xdr:rowOff>
    </xdr:to>
    <xdr:sp macro="" textlink="">
      <xdr:nvSpPr>
        <xdr:cNvPr id="184" name="楕円 183"/>
        <xdr:cNvSpPr/>
      </xdr:nvSpPr>
      <xdr:spPr>
        <a:xfrm>
          <a:off x="3746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27759</xdr:rowOff>
    </xdr:from>
    <xdr:to>
      <xdr:col>24</xdr:col>
      <xdr:colOff>63500</xdr:colOff>
      <xdr:row>63</xdr:row>
      <xdr:rowOff>62049</xdr:rowOff>
    </xdr:to>
    <xdr:cxnSp macro="">
      <xdr:nvCxnSpPr>
        <xdr:cNvPr id="185" name="直線コネクタ 184"/>
        <xdr:cNvCxnSpPr/>
      </xdr:nvCxnSpPr>
      <xdr:spPr>
        <a:xfrm>
          <a:off x="3797300" y="1082910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115751</xdr:rowOff>
    </xdr:from>
    <xdr:to>
      <xdr:col>15</xdr:col>
      <xdr:colOff>101600</xdr:colOff>
      <xdr:row>63</xdr:row>
      <xdr:rowOff>45901</xdr:rowOff>
    </xdr:to>
    <xdr:sp macro="" textlink="">
      <xdr:nvSpPr>
        <xdr:cNvPr id="186" name="楕円 185"/>
        <xdr:cNvSpPr/>
      </xdr:nvSpPr>
      <xdr:spPr>
        <a:xfrm>
          <a:off x="2857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166551</xdr:rowOff>
    </xdr:from>
    <xdr:to>
      <xdr:col>19</xdr:col>
      <xdr:colOff>177800</xdr:colOff>
      <xdr:row>63</xdr:row>
      <xdr:rowOff>27759</xdr:rowOff>
    </xdr:to>
    <xdr:cxnSp macro="">
      <xdr:nvCxnSpPr>
        <xdr:cNvPr id="187" name="直線コネクタ 186"/>
        <xdr:cNvCxnSpPr/>
      </xdr:nvCxnSpPr>
      <xdr:spPr>
        <a:xfrm>
          <a:off x="2908300" y="107964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25944</xdr:rowOff>
    </xdr:from>
    <xdr:to>
      <xdr:col>6</xdr:col>
      <xdr:colOff>38100</xdr:colOff>
      <xdr:row>62</xdr:row>
      <xdr:rowOff>127544</xdr:rowOff>
    </xdr:to>
    <xdr:sp macro="" textlink="">
      <xdr:nvSpPr>
        <xdr:cNvPr id="188" name="楕円 187"/>
        <xdr:cNvSpPr/>
      </xdr:nvSpPr>
      <xdr:spPr>
        <a:xfrm>
          <a:off x="1079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135907</xdr:rowOff>
    </xdr:from>
    <xdr:ext cx="405111" cy="259045"/>
    <xdr:sp macro="" textlink="">
      <xdr:nvSpPr>
        <xdr:cNvPr id="189"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90"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1"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2"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69686</xdr:rowOff>
    </xdr:from>
    <xdr:ext cx="405111" cy="259045"/>
    <xdr:sp macro="" textlink="">
      <xdr:nvSpPr>
        <xdr:cNvPr id="193" name="n_1mainValue【体育館・プール】&#10;有形固定資産減価償却率"/>
        <xdr:cNvSpPr txBox="1"/>
      </xdr:nvSpPr>
      <xdr:spPr>
        <a:xfrm>
          <a:off x="35820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37028</xdr:rowOff>
    </xdr:from>
    <xdr:ext cx="405111" cy="259045"/>
    <xdr:sp macro="" textlink="">
      <xdr:nvSpPr>
        <xdr:cNvPr id="194" name="n_2mainValue【体育館・プール】&#10;有形固定資産減価償却率"/>
        <xdr:cNvSpPr txBox="1"/>
      </xdr:nvSpPr>
      <xdr:spPr>
        <a:xfrm>
          <a:off x="2705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118671</xdr:rowOff>
    </xdr:from>
    <xdr:ext cx="405111" cy="259045"/>
    <xdr:sp macro="" textlink="">
      <xdr:nvSpPr>
        <xdr:cNvPr id="195" name="n_4mainValue【体育館・プール】&#10;有形固定資産減価償却率"/>
        <xdr:cNvSpPr txBox="1"/>
      </xdr:nvSpPr>
      <xdr:spPr>
        <a:xfrm>
          <a:off x="927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19" name="直線コネクタ 218"/>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20"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21" name="直線コネクタ 220"/>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22"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23" name="直線コネクタ 222"/>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24"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25" name="フローチャート: 判断 224"/>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26" name="フローチャート: 判断 225"/>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27" name="フローチャート: 判断 226"/>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28" name="フローチャート: 判断 227"/>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29" name="フローチャート: 判断 228"/>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114300</xdr:rowOff>
    </xdr:from>
    <xdr:to>
      <xdr:col>55</xdr:col>
      <xdr:colOff>50800</xdr:colOff>
      <xdr:row>62</xdr:row>
      <xdr:rowOff>44450</xdr:rowOff>
    </xdr:to>
    <xdr:sp macro="" textlink="">
      <xdr:nvSpPr>
        <xdr:cNvPr id="235" name="楕円 234"/>
        <xdr:cNvSpPr/>
      </xdr:nvSpPr>
      <xdr:spPr>
        <a:xfrm>
          <a:off x="104267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92727</xdr:rowOff>
    </xdr:from>
    <xdr:ext cx="469744" cy="259045"/>
    <xdr:sp macro="" textlink="">
      <xdr:nvSpPr>
        <xdr:cNvPr id="236" name="【体育館・プール】&#10;一人当たり面積該当値テキスト"/>
        <xdr:cNvSpPr txBox="1"/>
      </xdr:nvSpPr>
      <xdr:spPr>
        <a:xfrm>
          <a:off x="10515600"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121920</xdr:rowOff>
    </xdr:from>
    <xdr:to>
      <xdr:col>50</xdr:col>
      <xdr:colOff>165100</xdr:colOff>
      <xdr:row>62</xdr:row>
      <xdr:rowOff>52070</xdr:rowOff>
    </xdr:to>
    <xdr:sp macro="" textlink="">
      <xdr:nvSpPr>
        <xdr:cNvPr id="237" name="楕円 236"/>
        <xdr:cNvSpPr/>
      </xdr:nvSpPr>
      <xdr:spPr>
        <a:xfrm>
          <a:off x="95885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165100</xdr:rowOff>
    </xdr:from>
    <xdr:to>
      <xdr:col>55</xdr:col>
      <xdr:colOff>0</xdr:colOff>
      <xdr:row>62</xdr:row>
      <xdr:rowOff>1270</xdr:rowOff>
    </xdr:to>
    <xdr:cxnSp macro="">
      <xdr:nvCxnSpPr>
        <xdr:cNvPr id="238" name="直線コネクタ 237"/>
        <xdr:cNvCxnSpPr/>
      </xdr:nvCxnSpPr>
      <xdr:spPr>
        <a:xfrm flipV="1">
          <a:off x="9639300" y="10623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129540</xdr:rowOff>
    </xdr:from>
    <xdr:to>
      <xdr:col>46</xdr:col>
      <xdr:colOff>38100</xdr:colOff>
      <xdr:row>62</xdr:row>
      <xdr:rowOff>59690</xdr:rowOff>
    </xdr:to>
    <xdr:sp macro="" textlink="">
      <xdr:nvSpPr>
        <xdr:cNvPr id="239" name="楕円 238"/>
        <xdr:cNvSpPr/>
      </xdr:nvSpPr>
      <xdr:spPr>
        <a:xfrm>
          <a:off x="8699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xdr:rowOff>
    </xdr:from>
    <xdr:to>
      <xdr:col>50</xdr:col>
      <xdr:colOff>114300</xdr:colOff>
      <xdr:row>62</xdr:row>
      <xdr:rowOff>8890</xdr:rowOff>
    </xdr:to>
    <xdr:cxnSp macro="">
      <xdr:nvCxnSpPr>
        <xdr:cNvPr id="240" name="直線コネクタ 239"/>
        <xdr:cNvCxnSpPr/>
      </xdr:nvCxnSpPr>
      <xdr:spPr>
        <a:xfrm flipV="1">
          <a:off x="8750300" y="10631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142240</xdr:rowOff>
    </xdr:from>
    <xdr:to>
      <xdr:col>36</xdr:col>
      <xdr:colOff>165100</xdr:colOff>
      <xdr:row>62</xdr:row>
      <xdr:rowOff>72390</xdr:rowOff>
    </xdr:to>
    <xdr:sp macro="" textlink="">
      <xdr:nvSpPr>
        <xdr:cNvPr id="241" name="楕円 240"/>
        <xdr:cNvSpPr/>
      </xdr:nvSpPr>
      <xdr:spPr>
        <a:xfrm>
          <a:off x="69215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19067</xdr:rowOff>
    </xdr:from>
    <xdr:ext cx="469744" cy="259045"/>
    <xdr:sp macro="" textlink="">
      <xdr:nvSpPr>
        <xdr:cNvPr id="242"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43"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44"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245"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43197</xdr:rowOff>
    </xdr:from>
    <xdr:ext cx="469744" cy="259045"/>
    <xdr:sp macro="" textlink="">
      <xdr:nvSpPr>
        <xdr:cNvPr id="246" name="n_1mainValue【体育館・プール】&#10;一人当たり面積"/>
        <xdr:cNvSpPr txBox="1"/>
      </xdr:nvSpPr>
      <xdr:spPr>
        <a:xfrm>
          <a:off x="9391727"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50817</xdr:rowOff>
    </xdr:from>
    <xdr:ext cx="469744" cy="259045"/>
    <xdr:sp macro="" textlink="">
      <xdr:nvSpPr>
        <xdr:cNvPr id="247" name="n_2mainValue【体育館・プール】&#10;一人当たり面積"/>
        <xdr:cNvSpPr txBox="1"/>
      </xdr:nvSpPr>
      <xdr:spPr>
        <a:xfrm>
          <a:off x="8515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63517</xdr:rowOff>
    </xdr:from>
    <xdr:ext cx="469744" cy="259045"/>
    <xdr:sp macro="" textlink="">
      <xdr:nvSpPr>
        <xdr:cNvPr id="248" name="n_4mainValue【体育館・プール】&#10;一人当たり面積"/>
        <xdr:cNvSpPr txBox="1"/>
      </xdr:nvSpPr>
      <xdr:spPr>
        <a:xfrm>
          <a:off x="6737427" y="106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73" name="直線コネクタ 272"/>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6"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7" name="直線コネクタ 276"/>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78"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79" name="フローチャート: 判断 278"/>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0" name="フローチャート: 判断 279"/>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81" name="フローチャート: 判断 280"/>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82" name="フローチャート: 判断 281"/>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83" name="フローチャート: 判断 282"/>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113030</xdr:rowOff>
    </xdr:from>
    <xdr:to>
      <xdr:col>24</xdr:col>
      <xdr:colOff>114300</xdr:colOff>
      <xdr:row>86</xdr:row>
      <xdr:rowOff>43180</xdr:rowOff>
    </xdr:to>
    <xdr:sp macro="" textlink="">
      <xdr:nvSpPr>
        <xdr:cNvPr id="289" name="楕円 288"/>
        <xdr:cNvSpPr/>
      </xdr:nvSpPr>
      <xdr:spPr>
        <a:xfrm>
          <a:off x="4584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27957</xdr:rowOff>
    </xdr:from>
    <xdr:ext cx="405111" cy="259045"/>
    <xdr:sp macro="" textlink="">
      <xdr:nvSpPr>
        <xdr:cNvPr id="290" name="【福祉施設】&#10;有形固定資産減価償却率該当値テキスト"/>
        <xdr:cNvSpPr txBox="1"/>
      </xdr:nvSpPr>
      <xdr:spPr>
        <a:xfrm>
          <a:off x="4673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291" name="楕円 290"/>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85</xdr:row>
      <xdr:rowOff>163830</xdr:rowOff>
    </xdr:to>
    <xdr:cxnSp macro="">
      <xdr:nvCxnSpPr>
        <xdr:cNvPr id="292" name="直線コネクタ 291"/>
        <xdr:cNvCxnSpPr/>
      </xdr:nvCxnSpPr>
      <xdr:spPr>
        <a:xfrm>
          <a:off x="3797300" y="14725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90170</xdr:rowOff>
    </xdr:from>
    <xdr:to>
      <xdr:col>15</xdr:col>
      <xdr:colOff>101600</xdr:colOff>
      <xdr:row>86</xdr:row>
      <xdr:rowOff>20320</xdr:rowOff>
    </xdr:to>
    <xdr:sp macro="" textlink="">
      <xdr:nvSpPr>
        <xdr:cNvPr id="293" name="楕円 292"/>
        <xdr:cNvSpPr/>
      </xdr:nvSpPr>
      <xdr:spPr>
        <a:xfrm>
          <a:off x="2857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140970</xdr:rowOff>
    </xdr:from>
    <xdr:to>
      <xdr:col>19</xdr:col>
      <xdr:colOff>177800</xdr:colOff>
      <xdr:row>85</xdr:row>
      <xdr:rowOff>152400</xdr:rowOff>
    </xdr:to>
    <xdr:cxnSp macro="">
      <xdr:nvCxnSpPr>
        <xdr:cNvPr id="294" name="直線コネクタ 293"/>
        <xdr:cNvCxnSpPr/>
      </xdr:nvCxnSpPr>
      <xdr:spPr>
        <a:xfrm>
          <a:off x="2908300" y="14714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19686</xdr:rowOff>
    </xdr:from>
    <xdr:to>
      <xdr:col>6</xdr:col>
      <xdr:colOff>38100</xdr:colOff>
      <xdr:row>86</xdr:row>
      <xdr:rowOff>121286</xdr:rowOff>
    </xdr:to>
    <xdr:sp macro="" textlink="">
      <xdr:nvSpPr>
        <xdr:cNvPr id="295" name="楕円 294"/>
        <xdr:cNvSpPr/>
      </xdr:nvSpPr>
      <xdr:spPr>
        <a:xfrm>
          <a:off x="1079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21607</xdr:rowOff>
    </xdr:from>
    <xdr:ext cx="405111" cy="259045"/>
    <xdr:sp macro="" textlink="">
      <xdr:nvSpPr>
        <xdr:cNvPr id="296"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97"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98"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99"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00" name="n_1mainValue【福祉施設】&#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11447</xdr:rowOff>
    </xdr:from>
    <xdr:ext cx="405111" cy="259045"/>
    <xdr:sp macro="" textlink="">
      <xdr:nvSpPr>
        <xdr:cNvPr id="301" name="n_2mainValue【福祉施設】&#10;有形固定資産減価償却率"/>
        <xdr:cNvSpPr txBox="1"/>
      </xdr:nvSpPr>
      <xdr:spPr>
        <a:xfrm>
          <a:off x="2705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112413</xdr:rowOff>
    </xdr:from>
    <xdr:ext cx="405111" cy="259045"/>
    <xdr:sp macro="" textlink="">
      <xdr:nvSpPr>
        <xdr:cNvPr id="302" name="n_4mainValue【福祉施設】&#10;有形固定資産減価償却率"/>
        <xdr:cNvSpPr txBox="1"/>
      </xdr:nvSpPr>
      <xdr:spPr>
        <a:xfrm>
          <a:off x="9277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26" name="直線コネクタ 32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2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28" name="直線コネクタ 32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2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30" name="直線コネクタ 32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33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32" name="フローチャート: 判断 33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33" name="フローチャート: 判断 33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34" name="フローチャート: 判断 33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35" name="フローチャート: 判断 33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36" name="フローチャート: 判断 33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39370</xdr:rowOff>
    </xdr:from>
    <xdr:to>
      <xdr:col>55</xdr:col>
      <xdr:colOff>50800</xdr:colOff>
      <xdr:row>86</xdr:row>
      <xdr:rowOff>140970</xdr:rowOff>
    </xdr:to>
    <xdr:sp macro="" textlink="">
      <xdr:nvSpPr>
        <xdr:cNvPr id="342" name="楕円 341"/>
        <xdr:cNvSpPr/>
      </xdr:nvSpPr>
      <xdr:spPr>
        <a:xfrm>
          <a:off x="104267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125747</xdr:rowOff>
    </xdr:from>
    <xdr:ext cx="469744" cy="259045"/>
    <xdr:sp macro="" textlink="">
      <xdr:nvSpPr>
        <xdr:cNvPr id="343" name="【福祉施設】&#10;一人当たり面積該当値テキスト"/>
        <xdr:cNvSpPr txBox="1"/>
      </xdr:nvSpPr>
      <xdr:spPr>
        <a:xfrm>
          <a:off x="10515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40639</xdr:rowOff>
    </xdr:from>
    <xdr:to>
      <xdr:col>50</xdr:col>
      <xdr:colOff>165100</xdr:colOff>
      <xdr:row>86</xdr:row>
      <xdr:rowOff>142239</xdr:rowOff>
    </xdr:to>
    <xdr:sp macro="" textlink="">
      <xdr:nvSpPr>
        <xdr:cNvPr id="344" name="楕円 343"/>
        <xdr:cNvSpPr/>
      </xdr:nvSpPr>
      <xdr:spPr>
        <a:xfrm>
          <a:off x="9588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90170</xdr:rowOff>
    </xdr:from>
    <xdr:to>
      <xdr:col>55</xdr:col>
      <xdr:colOff>0</xdr:colOff>
      <xdr:row>86</xdr:row>
      <xdr:rowOff>91439</xdr:rowOff>
    </xdr:to>
    <xdr:cxnSp macro="">
      <xdr:nvCxnSpPr>
        <xdr:cNvPr id="345" name="直線コネクタ 344"/>
        <xdr:cNvCxnSpPr/>
      </xdr:nvCxnSpPr>
      <xdr:spPr>
        <a:xfrm flipV="1">
          <a:off x="9639300" y="148348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40639</xdr:rowOff>
    </xdr:from>
    <xdr:to>
      <xdr:col>46</xdr:col>
      <xdr:colOff>38100</xdr:colOff>
      <xdr:row>86</xdr:row>
      <xdr:rowOff>142239</xdr:rowOff>
    </xdr:to>
    <xdr:sp macro="" textlink="">
      <xdr:nvSpPr>
        <xdr:cNvPr id="346" name="楕円 345"/>
        <xdr:cNvSpPr/>
      </xdr:nvSpPr>
      <xdr:spPr>
        <a:xfrm>
          <a:off x="8699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91439</xdr:rowOff>
    </xdr:from>
    <xdr:to>
      <xdr:col>50</xdr:col>
      <xdr:colOff>114300</xdr:colOff>
      <xdr:row>86</xdr:row>
      <xdr:rowOff>91439</xdr:rowOff>
    </xdr:to>
    <xdr:cxnSp macro="">
      <xdr:nvCxnSpPr>
        <xdr:cNvPr id="347" name="直線コネクタ 346"/>
        <xdr:cNvCxnSpPr/>
      </xdr:nvCxnSpPr>
      <xdr:spPr>
        <a:xfrm>
          <a:off x="8750300" y="14836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41911</xdr:rowOff>
    </xdr:from>
    <xdr:to>
      <xdr:col>36</xdr:col>
      <xdr:colOff>165100</xdr:colOff>
      <xdr:row>86</xdr:row>
      <xdr:rowOff>143511</xdr:rowOff>
    </xdr:to>
    <xdr:sp macro="" textlink="">
      <xdr:nvSpPr>
        <xdr:cNvPr id="348" name="楕円 347"/>
        <xdr:cNvSpPr/>
      </xdr:nvSpPr>
      <xdr:spPr>
        <a:xfrm>
          <a:off x="6921500" y="1478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144797</xdr:rowOff>
    </xdr:from>
    <xdr:ext cx="469744" cy="259045"/>
    <xdr:sp macro="" textlink="">
      <xdr:nvSpPr>
        <xdr:cNvPr id="349"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350"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351"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352"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133366</xdr:rowOff>
    </xdr:from>
    <xdr:ext cx="469744" cy="259045"/>
    <xdr:sp macro="" textlink="">
      <xdr:nvSpPr>
        <xdr:cNvPr id="353" name="n_1mainValue【福祉施設】&#10;一人当たり面積"/>
        <xdr:cNvSpPr txBox="1"/>
      </xdr:nvSpPr>
      <xdr:spPr>
        <a:xfrm>
          <a:off x="9391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133366</xdr:rowOff>
    </xdr:from>
    <xdr:ext cx="469744" cy="259045"/>
    <xdr:sp macro="" textlink="">
      <xdr:nvSpPr>
        <xdr:cNvPr id="354" name="n_2mainValue【福祉施設】&#10;一人当たり面積"/>
        <xdr:cNvSpPr txBox="1"/>
      </xdr:nvSpPr>
      <xdr:spPr>
        <a:xfrm>
          <a:off x="8515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134638</xdr:rowOff>
    </xdr:from>
    <xdr:ext cx="469744" cy="259045"/>
    <xdr:sp macro="" textlink="">
      <xdr:nvSpPr>
        <xdr:cNvPr id="355" name="n_4mainValue【福祉施設】&#10;一人当たり面積"/>
        <xdr:cNvSpPr txBox="1"/>
      </xdr:nvSpPr>
      <xdr:spPr>
        <a:xfrm>
          <a:off x="6737427" y="1487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96" name="直線コネクタ 395"/>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8" name="直線コネクタ 39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99"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00" name="直線コネクタ 399"/>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401"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02" name="フローチャート: 判断 401"/>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3" name="フローチャート: 判断 40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4" name="フローチャート: 判断 403"/>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05" name="フローチャート: 判断 404"/>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06" name="フローチャート: 判断 405"/>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12" name="楕円 411"/>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13" name="【一般廃棄物処理施設】&#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14" name="楕円 413"/>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30480</xdr:rowOff>
    </xdr:to>
    <xdr:cxnSp macro="">
      <xdr:nvCxnSpPr>
        <xdr:cNvPr id="415" name="直線コネクタ 414"/>
        <xdr:cNvCxnSpPr/>
      </xdr:nvCxnSpPr>
      <xdr:spPr>
        <a:xfrm>
          <a:off x="15481300" y="68218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16" name="楕円 415"/>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135255</xdr:rowOff>
    </xdr:to>
    <xdr:cxnSp macro="">
      <xdr:nvCxnSpPr>
        <xdr:cNvPr id="417" name="直線コネクタ 416"/>
        <xdr:cNvCxnSpPr/>
      </xdr:nvCxnSpPr>
      <xdr:spPr>
        <a:xfrm>
          <a:off x="14592300" y="67551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59690</xdr:rowOff>
    </xdr:from>
    <xdr:to>
      <xdr:col>67</xdr:col>
      <xdr:colOff>101600</xdr:colOff>
      <xdr:row>38</xdr:row>
      <xdr:rowOff>161290</xdr:rowOff>
    </xdr:to>
    <xdr:sp macro="" textlink="">
      <xdr:nvSpPr>
        <xdr:cNvPr id="418" name="楕円 417"/>
        <xdr:cNvSpPr/>
      </xdr:nvSpPr>
      <xdr:spPr>
        <a:xfrm>
          <a:off x="1276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419"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0"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421"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422"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423" name="n_1mainValue【一般廃棄物処理施設】&#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424" name="n_2mainValue【一般廃棄物処理施設】&#10;有形固定資産減価償却率"/>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425" name="n_4main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7" name="テキスト ボックス 4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9" name="テキスト ボックス 4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49" name="直線コネクタ 448"/>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50"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51" name="直線コネクタ 450"/>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52"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53" name="直線コネクタ 452"/>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54"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55" name="フローチャート: 判断 454"/>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56" name="フローチャート: 判断 455"/>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57" name="フローチャート: 判断 456"/>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58" name="フローチャート: 判断 457"/>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59" name="フローチャート: 判断 458"/>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102853</xdr:rowOff>
    </xdr:from>
    <xdr:to>
      <xdr:col>116</xdr:col>
      <xdr:colOff>114300</xdr:colOff>
      <xdr:row>40</xdr:row>
      <xdr:rowOff>33003</xdr:rowOff>
    </xdr:to>
    <xdr:sp macro="" textlink="">
      <xdr:nvSpPr>
        <xdr:cNvPr id="465" name="楕円 464"/>
        <xdr:cNvSpPr/>
      </xdr:nvSpPr>
      <xdr:spPr>
        <a:xfrm>
          <a:off x="22110700" y="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81280</xdr:rowOff>
    </xdr:from>
    <xdr:ext cx="599010" cy="259045"/>
    <xdr:sp macro="" textlink="">
      <xdr:nvSpPr>
        <xdr:cNvPr id="466" name="【一般廃棄物処理施設】&#10;一人当たり有形固定資産（償却資産）額該当値テキスト"/>
        <xdr:cNvSpPr txBox="1"/>
      </xdr:nvSpPr>
      <xdr:spPr>
        <a:xfrm>
          <a:off x="22199600" y="676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109822</xdr:rowOff>
    </xdr:from>
    <xdr:to>
      <xdr:col>112</xdr:col>
      <xdr:colOff>38100</xdr:colOff>
      <xdr:row>40</xdr:row>
      <xdr:rowOff>39972</xdr:rowOff>
    </xdr:to>
    <xdr:sp macro="" textlink="">
      <xdr:nvSpPr>
        <xdr:cNvPr id="467" name="楕円 466"/>
        <xdr:cNvSpPr/>
      </xdr:nvSpPr>
      <xdr:spPr>
        <a:xfrm>
          <a:off x="21272500" y="67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153653</xdr:rowOff>
    </xdr:from>
    <xdr:to>
      <xdr:col>116</xdr:col>
      <xdr:colOff>63500</xdr:colOff>
      <xdr:row>39</xdr:row>
      <xdr:rowOff>160622</xdr:rowOff>
    </xdr:to>
    <xdr:cxnSp macro="">
      <xdr:nvCxnSpPr>
        <xdr:cNvPr id="468" name="直線コネクタ 467"/>
        <xdr:cNvCxnSpPr/>
      </xdr:nvCxnSpPr>
      <xdr:spPr>
        <a:xfrm flipV="1">
          <a:off x="21323300" y="6840203"/>
          <a:ext cx="8382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116829</xdr:rowOff>
    </xdr:from>
    <xdr:to>
      <xdr:col>107</xdr:col>
      <xdr:colOff>101600</xdr:colOff>
      <xdr:row>40</xdr:row>
      <xdr:rowOff>46979</xdr:rowOff>
    </xdr:to>
    <xdr:sp macro="" textlink="">
      <xdr:nvSpPr>
        <xdr:cNvPr id="469" name="楕円 468"/>
        <xdr:cNvSpPr/>
      </xdr:nvSpPr>
      <xdr:spPr>
        <a:xfrm>
          <a:off x="20383500" y="68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160622</xdr:rowOff>
    </xdr:from>
    <xdr:to>
      <xdr:col>111</xdr:col>
      <xdr:colOff>177800</xdr:colOff>
      <xdr:row>39</xdr:row>
      <xdr:rowOff>167629</xdr:rowOff>
    </xdr:to>
    <xdr:cxnSp macro="">
      <xdr:nvCxnSpPr>
        <xdr:cNvPr id="470" name="直線コネクタ 469"/>
        <xdr:cNvCxnSpPr/>
      </xdr:nvCxnSpPr>
      <xdr:spPr>
        <a:xfrm flipV="1">
          <a:off x="20434300" y="6847172"/>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72183</xdr:rowOff>
    </xdr:from>
    <xdr:to>
      <xdr:col>98</xdr:col>
      <xdr:colOff>38100</xdr:colOff>
      <xdr:row>40</xdr:row>
      <xdr:rowOff>2333</xdr:rowOff>
    </xdr:to>
    <xdr:sp macro="" textlink="">
      <xdr:nvSpPr>
        <xdr:cNvPr id="471" name="楕円 470"/>
        <xdr:cNvSpPr/>
      </xdr:nvSpPr>
      <xdr:spPr>
        <a:xfrm>
          <a:off x="18605500" y="67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20521</xdr:rowOff>
    </xdr:from>
    <xdr:ext cx="599010" cy="259045"/>
    <xdr:sp macro="" textlink="">
      <xdr:nvSpPr>
        <xdr:cNvPr id="472"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73"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74"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475" name="n_4aveValue【一般廃棄物処理施設】&#10;一人当たり有形固定資産（償却資産）額"/>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31099</xdr:rowOff>
    </xdr:from>
    <xdr:ext cx="599010" cy="259045"/>
    <xdr:sp macro="" textlink="">
      <xdr:nvSpPr>
        <xdr:cNvPr id="476" name="n_1mainValue【一般廃棄物処理施設】&#10;一人当たり有形固定資産（償却資産）額"/>
        <xdr:cNvSpPr txBox="1"/>
      </xdr:nvSpPr>
      <xdr:spPr>
        <a:xfrm>
          <a:off x="21011095" y="688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38106</xdr:rowOff>
    </xdr:from>
    <xdr:ext cx="599010" cy="259045"/>
    <xdr:sp macro="" textlink="">
      <xdr:nvSpPr>
        <xdr:cNvPr id="477" name="n_2mainValue【一般廃棄物処理施設】&#10;一人当たり有形固定資産（償却資産）額"/>
        <xdr:cNvSpPr txBox="1"/>
      </xdr:nvSpPr>
      <xdr:spPr>
        <a:xfrm>
          <a:off x="20134795" y="689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18860</xdr:rowOff>
    </xdr:from>
    <xdr:ext cx="599010" cy="259045"/>
    <xdr:sp macro="" textlink="">
      <xdr:nvSpPr>
        <xdr:cNvPr id="478" name="n_4mainValue【一般廃棄物処理施設】&#10;一人当たり有形固定資産（償却資産）額"/>
        <xdr:cNvSpPr txBox="1"/>
      </xdr:nvSpPr>
      <xdr:spPr>
        <a:xfrm>
          <a:off x="18356795" y="653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36" name="直線コネクタ 535"/>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37"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38" name="直線コネクタ 537"/>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539"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40" name="直線コネクタ 539"/>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541"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42" name="フローチャート: 判断 54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543" name="フローチャート: 判断 54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44" name="フローチャート: 判断 54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45" name="フローチャート: 判断 54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46" name="フローチャート: 判断 545"/>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56424</xdr:rowOff>
    </xdr:from>
    <xdr:to>
      <xdr:col>85</xdr:col>
      <xdr:colOff>177800</xdr:colOff>
      <xdr:row>108</xdr:row>
      <xdr:rowOff>158024</xdr:rowOff>
    </xdr:to>
    <xdr:sp macro="" textlink="">
      <xdr:nvSpPr>
        <xdr:cNvPr id="552" name="楕円 551"/>
        <xdr:cNvSpPr/>
      </xdr:nvSpPr>
      <xdr:spPr>
        <a:xfrm>
          <a:off x="16268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142801</xdr:rowOff>
    </xdr:from>
    <xdr:ext cx="405111" cy="259045"/>
    <xdr:sp macro="" textlink="">
      <xdr:nvSpPr>
        <xdr:cNvPr id="553" name="【庁舎】&#10;有形固定資産減価償却率該当値テキスト"/>
        <xdr:cNvSpPr txBox="1"/>
      </xdr:nvSpPr>
      <xdr:spPr>
        <a:xfrm>
          <a:off x="16357600" y="1848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554" name="楕円 553"/>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107224</xdr:rowOff>
    </xdr:to>
    <xdr:cxnSp macro="">
      <xdr:nvCxnSpPr>
        <xdr:cNvPr id="555" name="直線コネクタ 554"/>
        <xdr:cNvCxnSpPr/>
      </xdr:nvCxnSpPr>
      <xdr:spPr>
        <a:xfrm>
          <a:off x="15481300" y="185911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556" name="楕円 555"/>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41911</xdr:rowOff>
    </xdr:from>
    <xdr:to>
      <xdr:col>81</xdr:col>
      <xdr:colOff>50800</xdr:colOff>
      <xdr:row>108</xdr:row>
      <xdr:rowOff>74568</xdr:rowOff>
    </xdr:to>
    <xdr:cxnSp macro="">
      <xdr:nvCxnSpPr>
        <xdr:cNvPr id="557" name="直線コネクタ 556"/>
        <xdr:cNvCxnSpPr/>
      </xdr:nvCxnSpPr>
      <xdr:spPr>
        <a:xfrm>
          <a:off x="14592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558" name="楕円 557"/>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138628</xdr:rowOff>
    </xdr:from>
    <xdr:ext cx="405111" cy="259045"/>
    <xdr:sp macro="" textlink="">
      <xdr:nvSpPr>
        <xdr:cNvPr id="559"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60"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561"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56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563" name="n_1mainValue【庁舎】&#10;有形固定資産減価償却率"/>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564" name="n_2mainValue【庁舎】&#10;有形固定資産減価償却率"/>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565" name="n_4mainValue【庁舎】&#10;有形固定資産減価償却率"/>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6" name="直線コネクタ 5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7" name="テキスト ボックス 5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8" name="直線コネクタ 5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9" name="テキスト ボックス 5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0" name="直線コネクタ 5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1" name="テキスト ボックス 5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2" name="直線コネクタ 5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3" name="テキスト ボックス 5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4" name="直線コネクタ 5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5" name="テキスト ボックス 5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6" name="直線コネクタ 5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7" name="テキスト ボックス 5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91" name="直線コネクタ 590"/>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92"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93" name="直線コネクタ 592"/>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94"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95" name="直線コネクタ 594"/>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596"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97" name="フローチャート: 判断 596"/>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98" name="フローチャート: 判断 597"/>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99" name="フローチャート: 判断 598"/>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00" name="フローチャート: 判断 599"/>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01" name="フローチャート: 判断 600"/>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07" name="楕円 606"/>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608" name="【庁舎】&#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609" name="楕円 608"/>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32113</xdr:rowOff>
    </xdr:to>
    <xdr:cxnSp macro="">
      <xdr:nvCxnSpPr>
        <xdr:cNvPr id="610" name="直線コネクタ 609"/>
        <xdr:cNvCxnSpPr/>
      </xdr:nvCxnSpPr>
      <xdr:spPr>
        <a:xfrm flipV="1">
          <a:off x="21323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611" name="楕円 610"/>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612" name="直線コネクタ 611"/>
        <xdr:cNvCxnSpPr/>
      </xdr:nvCxnSpPr>
      <xdr:spPr>
        <a:xfrm flipV="1">
          <a:off x="20434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20501</xdr:rowOff>
    </xdr:from>
    <xdr:to>
      <xdr:col>98</xdr:col>
      <xdr:colOff>38100</xdr:colOff>
      <xdr:row>107</xdr:row>
      <xdr:rowOff>122101</xdr:rowOff>
    </xdr:to>
    <xdr:sp macro="" textlink="">
      <xdr:nvSpPr>
        <xdr:cNvPr id="613" name="楕円 612"/>
        <xdr:cNvSpPr/>
      </xdr:nvSpPr>
      <xdr:spPr>
        <a:xfrm>
          <a:off x="18605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79846</xdr:rowOff>
    </xdr:from>
    <xdr:ext cx="469744" cy="259045"/>
    <xdr:sp macro="" textlink="">
      <xdr:nvSpPr>
        <xdr:cNvPr id="614"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15"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16"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17"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618" name="n_1main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619" name="n_2mainValue【庁舎】&#10;一人当たり面積"/>
        <xdr:cNvSpPr txBox="1"/>
      </xdr:nvSpPr>
      <xdr:spPr>
        <a:xfrm>
          <a:off x="20199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113228</xdr:rowOff>
    </xdr:from>
    <xdr:ext cx="469744" cy="259045"/>
    <xdr:sp macro="" textlink="">
      <xdr:nvSpPr>
        <xdr:cNvPr id="620" name="n_4mainValue【庁舎】&#10;一人当たり面積"/>
        <xdr:cNvSpPr txBox="1"/>
      </xdr:nvSpPr>
      <xdr:spPr>
        <a:xfrm>
          <a:off x="18421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福祉施設については、施設自体が昭和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年代に建てられたものが多く相当年数が経過しており、有形固定資産減価償却率は</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％を超えている。また、福祉施設の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面積については、類団の中でも最低ラインとなっている。介護保険制度がスタートし、高齢者福祉・障害者福祉制度の充実や高齢化、住民ニーズの変化から、類団においては福祉施設の新設・改修等を行い、その結果、有形固定資産減価償却率は</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台であるものと推測するが、本町においては既存施設の小規模改修等しか実施していない。高齢者福祉・障害者福祉に関する民間事業所やサービス提供事業者は増加しており、福祉施設に求められる機能やあり方について、住民ニーズも踏まえ適正な施設整備が必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役場庁舎についても減価償却が進んでおり、今後の公共施設再編の大きな課題のひとつである。震災以降、また近年の大規模災害が多発している関係から全国的に時限の起債メニューを活用した役場庁舎の更新・改修が進み、有形固定資産減価償却率も全国平均は</a:t>
          </a:r>
          <a:r>
            <a:rPr kumimoji="1" lang="en-US" altLang="ja-JP" sz="1200">
              <a:latin typeface="ＭＳ Ｐゴシック" panose="020B0600070205080204" pitchFamily="50" charset="-128"/>
              <a:ea typeface="ＭＳ Ｐゴシック" panose="020B0600070205080204" pitchFamily="50" charset="-128"/>
            </a:rPr>
            <a:t>52.3</a:t>
          </a:r>
          <a:r>
            <a:rPr kumimoji="1" lang="ja-JP" altLang="en-US" sz="1200">
              <a:latin typeface="ＭＳ Ｐゴシック" panose="020B0600070205080204" pitchFamily="50" charset="-128"/>
              <a:ea typeface="ＭＳ Ｐゴシック" panose="020B0600070205080204" pitchFamily="50" charset="-128"/>
            </a:rPr>
            <a:t>％と本町よりもはるかに低い水準となっていると考えられる。一人当たり面積についても低い水準にある。人口減少下にあるので、本町においては一人当たり面積は増え続けるものだが、他団体より低い理由として考えられるのは、他団体においては役場庁舎の更新・改修等の際に防災拠点としての施設拡充や強化、社会福祉等施設の機能を合わせた複合化など、時代とニーズにあった更新を図ったものと考えられる。役場庁舎に限らず、公共施設全体を踏まえ統廃合や複合化を視野に入れた適正規模・適正配置の施設整備が求め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年度より基準財政需要額の測定単位が平成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国勢調査人口に切り替わったため、基準財政需要額が減少したこと、算定に用いる徴収率の見直しにより市町村民税における基準財政収入額が増加したことで財政力指数は増加傾向にある。しかし、地方税収入が類似団体に比べて低く、平均を大きく下回る</a:t>
          </a:r>
          <a:r>
            <a:rPr kumimoji="1" lang="en-US" altLang="ja-JP" sz="1100">
              <a:solidFill>
                <a:sysClr val="windowText" lastClr="000000"/>
              </a:solidFill>
              <a:effectLst/>
              <a:latin typeface="+mn-lt"/>
              <a:ea typeface="+mn-ea"/>
              <a:cs typeface="+mn-cs"/>
            </a:rPr>
            <a:t>0.34</a:t>
          </a:r>
          <a:r>
            <a:rPr kumimoji="1" lang="ja-JP" altLang="ja-JP" sz="1100">
              <a:solidFill>
                <a:sysClr val="windowText" lastClr="000000"/>
              </a:solidFill>
              <a:effectLst/>
              <a:latin typeface="+mn-lt"/>
              <a:ea typeface="+mn-ea"/>
              <a:cs typeface="+mn-cs"/>
            </a:rPr>
            <a:t>となっている。今後は、更なる滞納税額等の圧縮、徴収率向上に取組み、自主財源の確保を図るとともに引き続き徹底した歳出削減に努めることにより財政の健全化を図る。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14288</xdr:rowOff>
    </xdr:to>
    <xdr:cxnSp macro="">
      <xdr:nvCxnSpPr>
        <xdr:cNvPr id="78" name="直線コネクタ 77"/>
        <xdr:cNvCxnSpPr/>
      </xdr:nvCxnSpPr>
      <xdr:spPr>
        <a:xfrm flipV="1">
          <a:off x="2336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14288</xdr:rowOff>
    </xdr:from>
    <xdr:to>
      <xdr:col>11</xdr:col>
      <xdr:colOff>31750</xdr:colOff>
      <xdr:row>44</xdr:row>
      <xdr:rowOff>24342</xdr:rowOff>
    </xdr:to>
    <xdr:cxnSp macro="">
      <xdr:nvCxnSpPr>
        <xdr:cNvPr id="81" name="直線コネクタ 80"/>
        <xdr:cNvCxnSpPr/>
      </xdr:nvCxnSpPr>
      <xdr:spPr>
        <a:xfrm flipV="1">
          <a:off x="1447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7" name="楕円 96"/>
        <xdr:cNvSpPr/>
      </xdr:nvSpPr>
      <xdr:spPr>
        <a:xfrm>
          <a:off x="2286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8" name="テキスト ボックス 97"/>
        <xdr:cNvSpPr txBox="1"/>
      </xdr:nvSpPr>
      <xdr:spPr>
        <a:xfrm>
          <a:off x="1955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9" name="楕円 98"/>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100" name="テキスト ボックス 99"/>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に充当した一般財源は前年度に比べ増加したものの、</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充当した一般</a:t>
          </a:r>
          <a:r>
            <a:rPr kumimoji="1" lang="ja-JP" altLang="ja-JP" sz="1100">
              <a:solidFill>
                <a:schemeClr val="dk1"/>
              </a:solidFill>
              <a:effectLst/>
              <a:latin typeface="+mn-lt"/>
              <a:ea typeface="+mn-ea"/>
              <a:cs typeface="+mn-cs"/>
            </a:rPr>
            <a:t>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、経常経費充当一般財源は減少した。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、地方税や地方交付税などの減少</a:t>
          </a:r>
          <a:r>
            <a:rPr kumimoji="1" lang="ja-JP" altLang="en-US" sz="1100">
              <a:solidFill>
                <a:schemeClr val="dk1"/>
              </a:solidFill>
              <a:effectLst/>
              <a:latin typeface="+mn-lt"/>
              <a:ea typeface="+mn-ea"/>
              <a:cs typeface="+mn-cs"/>
            </a:rPr>
            <a:t>がなく</a:t>
          </a:r>
          <a:r>
            <a:rPr kumimoji="1" lang="ja-JP" altLang="ja-JP" sz="1100">
              <a:solidFill>
                <a:schemeClr val="dk1"/>
              </a:solidFill>
              <a:effectLst/>
              <a:latin typeface="+mn-lt"/>
              <a:ea typeface="+mn-ea"/>
              <a:cs typeface="+mn-cs"/>
            </a:rPr>
            <a:t>経常一般財源収入額</a:t>
          </a:r>
          <a:r>
            <a:rPr kumimoji="1" lang="ja-JP" altLang="en-US" sz="1100">
              <a:solidFill>
                <a:schemeClr val="dk1"/>
              </a:solidFill>
              <a:effectLst/>
              <a:latin typeface="+mn-lt"/>
              <a:ea typeface="+mn-ea"/>
              <a:cs typeface="+mn-cs"/>
            </a:rPr>
            <a:t>の増加もあり</a:t>
          </a:r>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依然として全国平均や類似団体と比べ大きく上回る結果であり、今後、老朽化した公共施設の整備・更新も見込まれるが、引き続き投資的経費にかかる新規発行債の抑制による公債費の縮減や事務事業の見直しの継続、また、特別会計への繰出金の圧縮などによる経常経費の削減を図るとともに、町税の徴収率の向上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115207</xdr:rowOff>
    </xdr:from>
    <xdr:to>
      <xdr:col>23</xdr:col>
      <xdr:colOff>133350</xdr:colOff>
      <xdr:row>65</xdr:row>
      <xdr:rowOff>43724</xdr:rowOff>
    </xdr:to>
    <xdr:cxnSp macro="">
      <xdr:nvCxnSpPr>
        <xdr:cNvPr id="137" name="直線コネクタ 136"/>
        <xdr:cNvCxnSpPr/>
      </xdr:nvCxnSpPr>
      <xdr:spPr>
        <a:xfrm flipV="1">
          <a:off x="4114800" y="11088007"/>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65</xdr:row>
      <xdr:rowOff>91984</xdr:rowOff>
    </xdr:to>
    <xdr:cxnSp macro="">
      <xdr:nvCxnSpPr>
        <xdr:cNvPr id="140" name="直線コネクタ 139"/>
        <xdr:cNvCxnSpPr/>
      </xdr:nvCxnSpPr>
      <xdr:spPr>
        <a:xfrm flipV="1">
          <a:off x="3225800" y="111879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40277</xdr:rowOff>
    </xdr:from>
    <xdr:to>
      <xdr:col>15</xdr:col>
      <xdr:colOff>82550</xdr:colOff>
      <xdr:row>65</xdr:row>
      <xdr:rowOff>91984</xdr:rowOff>
    </xdr:to>
    <xdr:cxnSp macro="">
      <xdr:nvCxnSpPr>
        <xdr:cNvPr id="143" name="直線コネクタ 142"/>
        <xdr:cNvCxnSpPr/>
      </xdr:nvCxnSpPr>
      <xdr:spPr>
        <a:xfrm>
          <a:off x="2336800" y="111845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149678</xdr:rowOff>
    </xdr:from>
    <xdr:to>
      <xdr:col>11</xdr:col>
      <xdr:colOff>31750</xdr:colOff>
      <xdr:row>65</xdr:row>
      <xdr:rowOff>40277</xdr:rowOff>
    </xdr:to>
    <xdr:cxnSp macro="">
      <xdr:nvCxnSpPr>
        <xdr:cNvPr id="146" name="直線コネクタ 145"/>
        <xdr:cNvCxnSpPr/>
      </xdr:nvCxnSpPr>
      <xdr:spPr>
        <a:xfrm>
          <a:off x="1447800" y="1112247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64407</xdr:rowOff>
    </xdr:from>
    <xdr:to>
      <xdr:col>23</xdr:col>
      <xdr:colOff>184150</xdr:colOff>
      <xdr:row>64</xdr:row>
      <xdr:rowOff>166007</xdr:rowOff>
    </xdr:to>
    <xdr:sp macro="" textlink="">
      <xdr:nvSpPr>
        <xdr:cNvPr id="156" name="楕円 155"/>
        <xdr:cNvSpPr/>
      </xdr:nvSpPr>
      <xdr:spPr>
        <a:xfrm>
          <a:off x="4902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36484</xdr:rowOff>
    </xdr:from>
    <xdr:ext cx="762000" cy="259045"/>
    <xdr:sp macro="" textlink="">
      <xdr:nvSpPr>
        <xdr:cNvPr id="157" name="財政構造の弾力性該当値テキスト"/>
        <xdr:cNvSpPr txBox="1"/>
      </xdr:nvSpPr>
      <xdr:spPr>
        <a:xfrm>
          <a:off x="5041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8" name="楕円 157"/>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9" name="テキスト ボックス 158"/>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41184</xdr:rowOff>
    </xdr:from>
    <xdr:to>
      <xdr:col>15</xdr:col>
      <xdr:colOff>133350</xdr:colOff>
      <xdr:row>65</xdr:row>
      <xdr:rowOff>142784</xdr:rowOff>
    </xdr:to>
    <xdr:sp macro="" textlink="">
      <xdr:nvSpPr>
        <xdr:cNvPr id="160" name="楕円 159"/>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127561</xdr:rowOff>
    </xdr:from>
    <xdr:ext cx="762000" cy="259045"/>
    <xdr:sp macro="" textlink="">
      <xdr:nvSpPr>
        <xdr:cNvPr id="161" name="テキスト ボックス 160"/>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160927</xdr:rowOff>
    </xdr:from>
    <xdr:to>
      <xdr:col>11</xdr:col>
      <xdr:colOff>82550</xdr:colOff>
      <xdr:row>65</xdr:row>
      <xdr:rowOff>91077</xdr:rowOff>
    </xdr:to>
    <xdr:sp macro="" textlink="">
      <xdr:nvSpPr>
        <xdr:cNvPr id="162" name="楕円 161"/>
        <xdr:cNvSpPr/>
      </xdr:nvSpPr>
      <xdr:spPr>
        <a:xfrm>
          <a:off x="2286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75854</xdr:rowOff>
    </xdr:from>
    <xdr:ext cx="762000" cy="259045"/>
    <xdr:sp macro="" textlink="">
      <xdr:nvSpPr>
        <xdr:cNvPr id="163" name="テキスト ボックス 162"/>
        <xdr:cNvSpPr txBox="1"/>
      </xdr:nvSpPr>
      <xdr:spPr>
        <a:xfrm>
          <a:off x="1955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98878</xdr:rowOff>
    </xdr:from>
    <xdr:to>
      <xdr:col>7</xdr:col>
      <xdr:colOff>31750</xdr:colOff>
      <xdr:row>65</xdr:row>
      <xdr:rowOff>29028</xdr:rowOff>
    </xdr:to>
    <xdr:sp macro="" textlink="">
      <xdr:nvSpPr>
        <xdr:cNvPr id="164" name="楕円 163"/>
        <xdr:cNvSpPr/>
      </xdr:nvSpPr>
      <xdr:spPr>
        <a:xfrm>
          <a:off x="1397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13805</xdr:rowOff>
    </xdr:from>
    <xdr:ext cx="762000" cy="259045"/>
    <xdr:sp macro="" textlink="">
      <xdr:nvSpPr>
        <xdr:cNvPr id="165" name="テキスト ボックス 164"/>
        <xdr:cNvSpPr txBox="1"/>
      </xdr:nvSpPr>
      <xdr:spPr>
        <a:xfrm>
          <a:off x="1066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年度は類似団体平均より下回った</a:t>
          </a:r>
          <a:r>
            <a:rPr kumimoji="1" lang="ja-JP" altLang="en-US" sz="1100">
              <a:solidFill>
                <a:schemeClr val="dk1"/>
              </a:solidFill>
              <a:effectLst/>
              <a:latin typeface="+mn-lt"/>
              <a:ea typeface="+mn-ea"/>
              <a:cs typeface="+mn-cs"/>
            </a:rPr>
            <a:t>が年々増加しており、</a:t>
          </a:r>
          <a:r>
            <a:rPr kumimoji="1" lang="ja-JP" altLang="ja-JP" sz="1100">
              <a:solidFill>
                <a:schemeClr val="dk1"/>
              </a:solidFill>
              <a:effectLst/>
              <a:latin typeface="+mn-lt"/>
              <a:ea typeface="+mn-ea"/>
              <a:cs typeface="+mn-cs"/>
            </a:rPr>
            <a:t>要因としては内部管理経費の抑制を図ってきたが、</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プレミアム付商品券事業実施による増</a:t>
          </a:r>
          <a:r>
            <a:rPr kumimoji="1" lang="ja-JP" altLang="ja-JP" sz="1100">
              <a:solidFill>
                <a:schemeClr val="dk1"/>
              </a:solidFill>
              <a:effectLst/>
              <a:latin typeface="+mn-lt"/>
              <a:ea typeface="+mn-ea"/>
              <a:cs typeface="+mn-cs"/>
            </a:rPr>
            <a:t>、人件費においては</a:t>
          </a:r>
          <a:r>
            <a:rPr kumimoji="1" lang="ja-JP" altLang="en-US" sz="1100">
              <a:solidFill>
                <a:schemeClr val="dk1"/>
              </a:solidFill>
              <a:effectLst/>
              <a:latin typeface="+mn-lt"/>
              <a:ea typeface="+mn-ea"/>
              <a:cs typeface="+mn-cs"/>
            </a:rPr>
            <a:t>退職手当組合への精算納付金納入や</a:t>
          </a:r>
          <a:r>
            <a:rPr kumimoji="1" lang="ja-JP" altLang="ja-JP" sz="1100">
              <a:solidFill>
                <a:schemeClr val="dk1"/>
              </a:solidFill>
              <a:effectLst/>
              <a:latin typeface="+mn-lt"/>
              <a:ea typeface="+mn-ea"/>
              <a:cs typeface="+mn-cs"/>
            </a:rPr>
            <a:t>新規採用職員</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増加傾向にあるため、</a:t>
          </a:r>
          <a:r>
            <a:rPr kumimoji="1" lang="ja-JP" altLang="en-US" sz="1100">
              <a:solidFill>
                <a:schemeClr val="dk1"/>
              </a:solidFill>
              <a:effectLst/>
              <a:latin typeface="+mn-lt"/>
              <a:ea typeface="+mn-ea"/>
              <a:cs typeface="+mn-cs"/>
            </a:rPr>
            <a:t>前年度よりも増加した。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引き続き効率的な行政運営と適正な定員管理に努め経費の削減を図る。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129125</xdr:rowOff>
    </xdr:from>
    <xdr:to>
      <xdr:col>23</xdr:col>
      <xdr:colOff>133350</xdr:colOff>
      <xdr:row>82</xdr:row>
      <xdr:rowOff>169962</xdr:rowOff>
    </xdr:to>
    <xdr:cxnSp macro="">
      <xdr:nvCxnSpPr>
        <xdr:cNvPr id="200" name="直線コネクタ 199"/>
        <xdr:cNvCxnSpPr/>
      </xdr:nvCxnSpPr>
      <xdr:spPr>
        <a:xfrm>
          <a:off x="4114800" y="14188025"/>
          <a:ext cx="8382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127605</xdr:rowOff>
    </xdr:from>
    <xdr:to>
      <xdr:col>19</xdr:col>
      <xdr:colOff>133350</xdr:colOff>
      <xdr:row>82</xdr:row>
      <xdr:rowOff>129125</xdr:rowOff>
    </xdr:to>
    <xdr:cxnSp macro="">
      <xdr:nvCxnSpPr>
        <xdr:cNvPr id="203" name="直線コネクタ 202"/>
        <xdr:cNvCxnSpPr/>
      </xdr:nvCxnSpPr>
      <xdr:spPr>
        <a:xfrm>
          <a:off x="3225800" y="1418650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47003</xdr:rowOff>
    </xdr:from>
    <xdr:to>
      <xdr:col>15</xdr:col>
      <xdr:colOff>82550</xdr:colOff>
      <xdr:row>82</xdr:row>
      <xdr:rowOff>127605</xdr:rowOff>
    </xdr:to>
    <xdr:cxnSp macro="">
      <xdr:nvCxnSpPr>
        <xdr:cNvPr id="206" name="直線コネクタ 205"/>
        <xdr:cNvCxnSpPr/>
      </xdr:nvCxnSpPr>
      <xdr:spPr>
        <a:xfrm>
          <a:off x="2336800" y="14105903"/>
          <a:ext cx="8890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24152</xdr:rowOff>
    </xdr:from>
    <xdr:to>
      <xdr:col>11</xdr:col>
      <xdr:colOff>31750</xdr:colOff>
      <xdr:row>82</xdr:row>
      <xdr:rowOff>47003</xdr:rowOff>
    </xdr:to>
    <xdr:cxnSp macro="">
      <xdr:nvCxnSpPr>
        <xdr:cNvPr id="209" name="直線コネクタ 208"/>
        <xdr:cNvCxnSpPr/>
      </xdr:nvCxnSpPr>
      <xdr:spPr>
        <a:xfrm>
          <a:off x="1447800" y="14083052"/>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119162</xdr:rowOff>
    </xdr:from>
    <xdr:to>
      <xdr:col>23</xdr:col>
      <xdr:colOff>184150</xdr:colOff>
      <xdr:row>83</xdr:row>
      <xdr:rowOff>49312</xdr:rowOff>
    </xdr:to>
    <xdr:sp macro="" textlink="">
      <xdr:nvSpPr>
        <xdr:cNvPr id="219" name="楕円 218"/>
        <xdr:cNvSpPr/>
      </xdr:nvSpPr>
      <xdr:spPr>
        <a:xfrm>
          <a:off x="4902200" y="141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135689</xdr:rowOff>
    </xdr:from>
    <xdr:ext cx="762000" cy="259045"/>
    <xdr:sp macro="" textlink="">
      <xdr:nvSpPr>
        <xdr:cNvPr id="220" name="人件費・物件費等の状況該当値テキスト"/>
        <xdr:cNvSpPr txBox="1"/>
      </xdr:nvSpPr>
      <xdr:spPr>
        <a:xfrm>
          <a:off x="5041900" y="140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78325</xdr:rowOff>
    </xdr:from>
    <xdr:to>
      <xdr:col>19</xdr:col>
      <xdr:colOff>184150</xdr:colOff>
      <xdr:row>83</xdr:row>
      <xdr:rowOff>8475</xdr:rowOff>
    </xdr:to>
    <xdr:sp macro="" textlink="">
      <xdr:nvSpPr>
        <xdr:cNvPr id="221" name="楕円 220"/>
        <xdr:cNvSpPr/>
      </xdr:nvSpPr>
      <xdr:spPr>
        <a:xfrm>
          <a:off x="4064000" y="14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18652</xdr:rowOff>
    </xdr:from>
    <xdr:ext cx="736600" cy="259045"/>
    <xdr:sp macro="" textlink="">
      <xdr:nvSpPr>
        <xdr:cNvPr id="222" name="テキスト ボックス 221"/>
        <xdr:cNvSpPr txBox="1"/>
      </xdr:nvSpPr>
      <xdr:spPr>
        <a:xfrm>
          <a:off x="3733800" y="1390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76805</xdr:rowOff>
    </xdr:from>
    <xdr:to>
      <xdr:col>15</xdr:col>
      <xdr:colOff>133350</xdr:colOff>
      <xdr:row>83</xdr:row>
      <xdr:rowOff>6955</xdr:rowOff>
    </xdr:to>
    <xdr:sp macro="" textlink="">
      <xdr:nvSpPr>
        <xdr:cNvPr id="223" name="楕円 222"/>
        <xdr:cNvSpPr/>
      </xdr:nvSpPr>
      <xdr:spPr>
        <a:xfrm>
          <a:off x="3175000" y="141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17132</xdr:rowOff>
    </xdr:from>
    <xdr:ext cx="762000" cy="259045"/>
    <xdr:sp macro="" textlink="">
      <xdr:nvSpPr>
        <xdr:cNvPr id="224" name="テキスト ボックス 223"/>
        <xdr:cNvSpPr txBox="1"/>
      </xdr:nvSpPr>
      <xdr:spPr>
        <a:xfrm>
          <a:off x="2844800" y="139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167653</xdr:rowOff>
    </xdr:from>
    <xdr:to>
      <xdr:col>11</xdr:col>
      <xdr:colOff>82550</xdr:colOff>
      <xdr:row>82</xdr:row>
      <xdr:rowOff>97803</xdr:rowOff>
    </xdr:to>
    <xdr:sp macro="" textlink="">
      <xdr:nvSpPr>
        <xdr:cNvPr id="225" name="楕円 224"/>
        <xdr:cNvSpPr/>
      </xdr:nvSpPr>
      <xdr:spPr>
        <a:xfrm>
          <a:off x="2286000" y="1405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107980</xdr:rowOff>
    </xdr:from>
    <xdr:ext cx="762000" cy="259045"/>
    <xdr:sp macro="" textlink="">
      <xdr:nvSpPr>
        <xdr:cNvPr id="226" name="テキスト ボックス 225"/>
        <xdr:cNvSpPr txBox="1"/>
      </xdr:nvSpPr>
      <xdr:spPr>
        <a:xfrm>
          <a:off x="1955800" y="1382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144802</xdr:rowOff>
    </xdr:from>
    <xdr:to>
      <xdr:col>7</xdr:col>
      <xdr:colOff>31750</xdr:colOff>
      <xdr:row>82</xdr:row>
      <xdr:rowOff>74952</xdr:rowOff>
    </xdr:to>
    <xdr:sp macro="" textlink="">
      <xdr:nvSpPr>
        <xdr:cNvPr id="227" name="楕円 226"/>
        <xdr:cNvSpPr/>
      </xdr:nvSpPr>
      <xdr:spPr>
        <a:xfrm>
          <a:off x="1397000" y="140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85129</xdr:rowOff>
    </xdr:from>
    <xdr:ext cx="762000" cy="259045"/>
    <xdr:sp macro="" textlink="">
      <xdr:nvSpPr>
        <xdr:cNvPr id="228" name="テキスト ボックス 227"/>
        <xdr:cNvSpPr txBox="1"/>
      </xdr:nvSpPr>
      <xdr:spPr>
        <a:xfrm>
          <a:off x="1066800" y="138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lang="ja-JP" altLang="ja-JP" sz="1100">
              <a:solidFill>
                <a:schemeClr val="dk1"/>
              </a:solidFill>
              <a:effectLst/>
              <a:latin typeface="+mn-lt"/>
              <a:ea typeface="+mn-ea"/>
              <a:cs typeface="+mn-cs"/>
            </a:rPr>
            <a:t>類似団体平均と比較し</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ポイント上回っているものの、前年度比は</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ポイントの上昇に抑えられている。今後においても引き続き平均水準を維持できるよう努める。</a:t>
          </a:r>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81491</xdr:rowOff>
    </xdr:to>
    <xdr:cxnSp macro="">
      <xdr:nvCxnSpPr>
        <xdr:cNvPr id="266" name="直線コネクタ 265"/>
        <xdr:cNvCxnSpPr/>
      </xdr:nvCxnSpPr>
      <xdr:spPr>
        <a:xfrm>
          <a:off x="16179800" y="1481613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81491</xdr:rowOff>
    </xdr:to>
    <xdr:cxnSp macro="">
      <xdr:nvCxnSpPr>
        <xdr:cNvPr id="269" name="直線コネクタ 268"/>
        <xdr:cNvCxnSpPr/>
      </xdr:nvCxnSpPr>
      <xdr:spPr>
        <a:xfrm flipV="1">
          <a:off x="15290800" y="1481613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101600</xdr:rowOff>
    </xdr:to>
    <xdr:cxnSp macro="">
      <xdr:nvCxnSpPr>
        <xdr:cNvPr id="272" name="直線コネクタ 271"/>
        <xdr:cNvCxnSpPr/>
      </xdr:nvCxnSpPr>
      <xdr:spPr>
        <a:xfrm flipV="1">
          <a:off x="14401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101600</xdr:rowOff>
    </xdr:to>
    <xdr:cxnSp macro="">
      <xdr:nvCxnSpPr>
        <xdr:cNvPr id="275" name="直線コネクタ 274"/>
        <xdr:cNvCxnSpPr/>
      </xdr:nvCxnSpPr>
      <xdr:spPr>
        <a:xfrm>
          <a:off x="13512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5" name="楕円 284"/>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6"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7" name="楕円 286"/>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8" name="テキスト ボックス 287"/>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9" name="楕円 288"/>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90" name="テキスト ボックス 289"/>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91" name="楕円 29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92" name="テキスト ボックス 29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93" name="楕円 292"/>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94" name="テキスト ボックス 293"/>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lang="ja-JP" altLang="ja-JP" sz="1100">
              <a:solidFill>
                <a:schemeClr val="dk1"/>
              </a:solidFill>
              <a:effectLst/>
              <a:latin typeface="+mn-lt"/>
              <a:ea typeface="+mn-ea"/>
              <a:cs typeface="+mn-cs"/>
            </a:rPr>
            <a:t>技術職の採用により前年度比</a:t>
          </a:r>
          <a:r>
            <a:rPr lang="en-US" altLang="ja-JP" sz="1100">
              <a:solidFill>
                <a:schemeClr val="dk1"/>
              </a:solidFill>
              <a:effectLst/>
              <a:latin typeface="+mn-lt"/>
              <a:ea typeface="+mn-ea"/>
              <a:cs typeface="+mn-cs"/>
            </a:rPr>
            <a:t>0.48</a:t>
          </a:r>
          <a:r>
            <a:rPr lang="ja-JP" altLang="ja-JP" sz="1100">
              <a:solidFill>
                <a:schemeClr val="dk1"/>
              </a:solidFill>
              <a:effectLst/>
              <a:latin typeface="+mn-lt"/>
              <a:ea typeface="+mn-ea"/>
              <a:cs typeface="+mn-cs"/>
            </a:rPr>
            <a:t>人上回り、類似団体の平均水準を上回ったものの、職員の定員維持に努めたことで北海道市町村平均の平均水準を下回った。今後も計画的な職員採用を行い適切な定員管理に努める。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73176</xdr:rowOff>
    </xdr:to>
    <xdr:cxnSp macro="">
      <xdr:nvCxnSpPr>
        <xdr:cNvPr id="331" name="直線コネクタ 330"/>
        <xdr:cNvCxnSpPr/>
      </xdr:nvCxnSpPr>
      <xdr:spPr>
        <a:xfrm>
          <a:off x="16179800" y="106341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145808</xdr:rowOff>
    </xdr:from>
    <xdr:to>
      <xdr:col>77</xdr:col>
      <xdr:colOff>44450</xdr:colOff>
      <xdr:row>62</xdr:row>
      <xdr:rowOff>4233</xdr:rowOff>
    </xdr:to>
    <xdr:cxnSp macro="">
      <xdr:nvCxnSpPr>
        <xdr:cNvPr id="334" name="直線コネクタ 333"/>
        <xdr:cNvCxnSpPr/>
      </xdr:nvCxnSpPr>
      <xdr:spPr>
        <a:xfrm>
          <a:off x="15290800" y="1060425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126274</xdr:rowOff>
    </xdr:from>
    <xdr:to>
      <xdr:col>72</xdr:col>
      <xdr:colOff>203200</xdr:colOff>
      <xdr:row>61</xdr:row>
      <xdr:rowOff>145808</xdr:rowOff>
    </xdr:to>
    <xdr:cxnSp macro="">
      <xdr:nvCxnSpPr>
        <xdr:cNvPr id="337" name="直線コネクタ 336"/>
        <xdr:cNvCxnSpPr/>
      </xdr:nvCxnSpPr>
      <xdr:spPr>
        <a:xfrm>
          <a:off x="14401800" y="1058472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106741</xdr:rowOff>
    </xdr:from>
    <xdr:to>
      <xdr:col>68</xdr:col>
      <xdr:colOff>152400</xdr:colOff>
      <xdr:row>61</xdr:row>
      <xdr:rowOff>126274</xdr:rowOff>
    </xdr:to>
    <xdr:cxnSp macro="">
      <xdr:nvCxnSpPr>
        <xdr:cNvPr id="340" name="直線コネクタ 339"/>
        <xdr:cNvCxnSpPr/>
      </xdr:nvCxnSpPr>
      <xdr:spPr>
        <a:xfrm>
          <a:off x="13512800" y="1056519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22376</xdr:rowOff>
    </xdr:from>
    <xdr:to>
      <xdr:col>81</xdr:col>
      <xdr:colOff>95250</xdr:colOff>
      <xdr:row>62</xdr:row>
      <xdr:rowOff>123976</xdr:rowOff>
    </xdr:to>
    <xdr:sp macro="" textlink="">
      <xdr:nvSpPr>
        <xdr:cNvPr id="350" name="楕円 349"/>
        <xdr:cNvSpPr/>
      </xdr:nvSpPr>
      <xdr:spPr>
        <a:xfrm>
          <a:off x="16967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165903</xdr:rowOff>
    </xdr:from>
    <xdr:ext cx="762000" cy="259045"/>
    <xdr:sp macro="" textlink="">
      <xdr:nvSpPr>
        <xdr:cNvPr id="351" name="定員管理の状況該当値テキスト"/>
        <xdr:cNvSpPr txBox="1"/>
      </xdr:nvSpPr>
      <xdr:spPr>
        <a:xfrm>
          <a:off x="17106900" y="106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52" name="楕円 351"/>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65210</xdr:rowOff>
    </xdr:from>
    <xdr:ext cx="736600" cy="259045"/>
    <xdr:sp macro="" textlink="">
      <xdr:nvSpPr>
        <xdr:cNvPr id="353" name="テキスト ボックス 352"/>
        <xdr:cNvSpPr txBox="1"/>
      </xdr:nvSpPr>
      <xdr:spPr>
        <a:xfrm>
          <a:off x="15798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95008</xdr:rowOff>
    </xdr:from>
    <xdr:to>
      <xdr:col>73</xdr:col>
      <xdr:colOff>44450</xdr:colOff>
      <xdr:row>62</xdr:row>
      <xdr:rowOff>25158</xdr:rowOff>
    </xdr:to>
    <xdr:sp macro="" textlink="">
      <xdr:nvSpPr>
        <xdr:cNvPr id="354" name="楕円 353"/>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35335</xdr:rowOff>
    </xdr:from>
    <xdr:ext cx="762000" cy="259045"/>
    <xdr:sp macro="" textlink="">
      <xdr:nvSpPr>
        <xdr:cNvPr id="355" name="テキスト ボックス 354"/>
        <xdr:cNvSpPr txBox="1"/>
      </xdr:nvSpPr>
      <xdr:spPr>
        <a:xfrm>
          <a:off x="14909800" y="1032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75474</xdr:rowOff>
    </xdr:from>
    <xdr:to>
      <xdr:col>68</xdr:col>
      <xdr:colOff>203200</xdr:colOff>
      <xdr:row>62</xdr:row>
      <xdr:rowOff>5624</xdr:rowOff>
    </xdr:to>
    <xdr:sp macro="" textlink="">
      <xdr:nvSpPr>
        <xdr:cNvPr id="356" name="楕円 355"/>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15801</xdr:rowOff>
    </xdr:from>
    <xdr:ext cx="762000" cy="259045"/>
    <xdr:sp macro="" textlink="">
      <xdr:nvSpPr>
        <xdr:cNvPr id="357" name="テキスト ボックス 356"/>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55941</xdr:rowOff>
    </xdr:from>
    <xdr:to>
      <xdr:col>64</xdr:col>
      <xdr:colOff>152400</xdr:colOff>
      <xdr:row>61</xdr:row>
      <xdr:rowOff>157541</xdr:rowOff>
    </xdr:to>
    <xdr:sp macro="" textlink="">
      <xdr:nvSpPr>
        <xdr:cNvPr id="358" name="楕円 357"/>
        <xdr:cNvSpPr/>
      </xdr:nvSpPr>
      <xdr:spPr>
        <a:xfrm>
          <a:off x="13462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167718</xdr:rowOff>
    </xdr:from>
    <xdr:ext cx="762000" cy="259045"/>
    <xdr:sp macro="" textlink="">
      <xdr:nvSpPr>
        <xdr:cNvPr id="359" name="テキスト ボックス 358"/>
        <xdr:cNvSpPr txBox="1"/>
      </xdr:nvSpPr>
      <xdr:spPr>
        <a:xfrm>
          <a:off x="13131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新規発行地方債の抑制</a:t>
          </a:r>
          <a:r>
            <a:rPr kumimoji="1" lang="ja-JP" altLang="en-US" sz="1100">
              <a:solidFill>
                <a:schemeClr val="dk1"/>
              </a:solidFill>
              <a:effectLst/>
              <a:latin typeface="+mn-lt"/>
              <a:ea typeface="+mn-ea"/>
              <a:cs typeface="+mn-cs"/>
            </a:rPr>
            <a:t>、特別会計の繰出金のうち地方債の償還財源に充てたとされる準元利償還金の減少により</a:t>
          </a:r>
          <a:r>
            <a:rPr kumimoji="1" lang="ja-JP" altLang="ja-JP" sz="1100">
              <a:solidFill>
                <a:schemeClr val="dk1"/>
              </a:solidFill>
              <a:effectLst/>
              <a:latin typeface="+mn-lt"/>
              <a:ea typeface="+mn-ea"/>
              <a:cs typeface="+mn-cs"/>
            </a:rPr>
            <a:t>、実質公債費比率は前年度より減少した。しかし、一部事務組合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に対する負担金のうち施設整備等に要した地方債の償還財源に充てたとされる準元利償還金が依然として高水準で推移していることから、類似団体平均値を上回っている。今後は、</a:t>
          </a:r>
          <a:r>
            <a:rPr kumimoji="1" lang="ja-JP" altLang="en-US" sz="1100">
              <a:solidFill>
                <a:schemeClr val="dk1"/>
              </a:solidFill>
              <a:effectLst/>
              <a:latin typeface="+mn-lt"/>
              <a:ea typeface="+mn-ea"/>
              <a:cs typeface="+mn-cs"/>
            </a:rPr>
            <a:t>老朽化した公共施設の整備に伴い新発債が増加する見込みのため、公営企業・</a:t>
          </a:r>
          <a:r>
            <a:rPr kumimoji="1" lang="ja-JP" altLang="ja-JP" sz="1100">
              <a:solidFill>
                <a:schemeClr val="dk1"/>
              </a:solidFill>
              <a:effectLst/>
              <a:latin typeface="+mn-lt"/>
              <a:ea typeface="+mn-ea"/>
              <a:cs typeface="+mn-cs"/>
            </a:rPr>
            <a:t>一部事務組合等</a:t>
          </a:r>
          <a:r>
            <a:rPr kumimoji="1" lang="ja-JP" altLang="en-US" sz="1100">
              <a:solidFill>
                <a:schemeClr val="dk1"/>
              </a:solidFill>
              <a:effectLst/>
              <a:latin typeface="+mn-lt"/>
              <a:ea typeface="+mn-ea"/>
              <a:cs typeface="+mn-cs"/>
            </a:rPr>
            <a:t>も併せて</a:t>
          </a:r>
          <a:r>
            <a:rPr kumimoji="1" lang="ja-JP" altLang="ja-JP" sz="1100">
              <a:solidFill>
                <a:schemeClr val="dk1"/>
              </a:solidFill>
              <a:effectLst/>
              <a:latin typeface="+mn-lt"/>
              <a:ea typeface="+mn-ea"/>
              <a:cs typeface="+mn-cs"/>
            </a:rPr>
            <a:t>借入金の抑制に努める。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20574</xdr:rowOff>
    </xdr:to>
    <xdr:cxnSp macro="">
      <xdr:nvCxnSpPr>
        <xdr:cNvPr id="390" name="直線コネクタ 389"/>
        <xdr:cNvCxnSpPr/>
      </xdr:nvCxnSpPr>
      <xdr:spPr>
        <a:xfrm flipV="1">
          <a:off x="16179800" y="715873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39878</xdr:rowOff>
    </xdr:to>
    <xdr:cxnSp macro="">
      <xdr:nvCxnSpPr>
        <xdr:cNvPr id="393" name="直線コネクタ 392"/>
        <xdr:cNvCxnSpPr/>
      </xdr:nvCxnSpPr>
      <xdr:spPr>
        <a:xfrm flipV="1">
          <a:off x="15290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64008</xdr:rowOff>
    </xdr:to>
    <xdr:cxnSp macro="">
      <xdr:nvCxnSpPr>
        <xdr:cNvPr id="396" name="直線コネクタ 395"/>
        <xdr:cNvCxnSpPr/>
      </xdr:nvCxnSpPr>
      <xdr:spPr>
        <a:xfrm flipV="1">
          <a:off x="14401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97790</xdr:rowOff>
    </xdr:to>
    <xdr:cxnSp macro="">
      <xdr:nvCxnSpPr>
        <xdr:cNvPr id="399" name="直線コネクタ 398"/>
        <xdr:cNvCxnSpPr/>
      </xdr:nvCxnSpPr>
      <xdr:spPr>
        <a:xfrm flipV="1">
          <a:off x="13512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9" name="楕円 40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1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411" name="楕円 410"/>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412" name="テキスト ボックス 411"/>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13" name="楕円 412"/>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14" name="テキスト ボックス 413"/>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15" name="楕円 414"/>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16" name="テキスト ボックス 415"/>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7" name="楕円 416"/>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8" name="テキスト ボックス 41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一般会計及び公営企業会計において、老朽化した公共施設の整備・更新事業による地方債残高の増加及び公営企業への繰出金が増加傾向にあったが、下水道事業会計において一部償還が終了したものがあり、元利償還に対する繰出金（高資本費対策）も大幅に減少し、将来負担額が大きく減少したことから、充当可能財源も減少してはいるものの将来負担比率は前年度に比べ減少となった。しかし、類似団体及び北海道の平均は依然として上回っており、今後においても老朽化した公共施設の整備・更新による施設整備事業の増加や下水道事業の広域化・共同化事業、基金充当事業の増加に伴う基金残高の減少も予測されることから、計画的な施設整備及び基金の積立等により将来負担比率上昇の軽減を図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41859</xdr:rowOff>
    </xdr:from>
    <xdr:to>
      <xdr:col>81</xdr:col>
      <xdr:colOff>44450</xdr:colOff>
      <xdr:row>16</xdr:row>
      <xdr:rowOff>106528</xdr:rowOff>
    </xdr:to>
    <xdr:cxnSp macro="">
      <xdr:nvCxnSpPr>
        <xdr:cNvPr id="450" name="直線コネクタ 449"/>
        <xdr:cNvCxnSpPr/>
      </xdr:nvCxnSpPr>
      <xdr:spPr>
        <a:xfrm flipV="1">
          <a:off x="16179800" y="2785059"/>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98806</xdr:rowOff>
    </xdr:from>
    <xdr:to>
      <xdr:col>77</xdr:col>
      <xdr:colOff>44450</xdr:colOff>
      <xdr:row>16</xdr:row>
      <xdr:rowOff>106528</xdr:rowOff>
    </xdr:to>
    <xdr:cxnSp macro="">
      <xdr:nvCxnSpPr>
        <xdr:cNvPr id="453" name="直線コネクタ 452"/>
        <xdr:cNvCxnSpPr/>
      </xdr:nvCxnSpPr>
      <xdr:spPr>
        <a:xfrm>
          <a:off x="15290800" y="2842006"/>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98806</xdr:rowOff>
    </xdr:from>
    <xdr:to>
      <xdr:col>72</xdr:col>
      <xdr:colOff>203200</xdr:colOff>
      <xdr:row>16</xdr:row>
      <xdr:rowOff>123901</xdr:rowOff>
    </xdr:to>
    <xdr:cxnSp macro="">
      <xdr:nvCxnSpPr>
        <xdr:cNvPr id="456" name="直線コネクタ 455"/>
        <xdr:cNvCxnSpPr/>
      </xdr:nvCxnSpPr>
      <xdr:spPr>
        <a:xfrm flipV="1">
          <a:off x="14401800" y="2842006"/>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123901</xdr:rowOff>
    </xdr:from>
    <xdr:to>
      <xdr:col>68</xdr:col>
      <xdr:colOff>152400</xdr:colOff>
      <xdr:row>16</xdr:row>
      <xdr:rowOff>140792</xdr:rowOff>
    </xdr:to>
    <xdr:cxnSp macro="">
      <xdr:nvCxnSpPr>
        <xdr:cNvPr id="459" name="直線コネクタ 458"/>
        <xdr:cNvCxnSpPr/>
      </xdr:nvCxnSpPr>
      <xdr:spPr>
        <a:xfrm flipV="1">
          <a:off x="13512800" y="286710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162509</xdr:rowOff>
    </xdr:from>
    <xdr:to>
      <xdr:col>81</xdr:col>
      <xdr:colOff>95250</xdr:colOff>
      <xdr:row>16</xdr:row>
      <xdr:rowOff>92659</xdr:rowOff>
    </xdr:to>
    <xdr:sp macro="" textlink="">
      <xdr:nvSpPr>
        <xdr:cNvPr id="469" name="楕円 468"/>
        <xdr:cNvSpPr/>
      </xdr:nvSpPr>
      <xdr:spPr>
        <a:xfrm>
          <a:off x="169672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134586</xdr:rowOff>
    </xdr:from>
    <xdr:ext cx="762000" cy="259045"/>
    <xdr:sp macro="" textlink="">
      <xdr:nvSpPr>
        <xdr:cNvPr id="470" name="将来負担の状況該当値テキスト"/>
        <xdr:cNvSpPr txBox="1"/>
      </xdr:nvSpPr>
      <xdr:spPr>
        <a:xfrm>
          <a:off x="17106900" y="270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55728</xdr:rowOff>
    </xdr:from>
    <xdr:to>
      <xdr:col>77</xdr:col>
      <xdr:colOff>95250</xdr:colOff>
      <xdr:row>16</xdr:row>
      <xdr:rowOff>157328</xdr:rowOff>
    </xdr:to>
    <xdr:sp macro="" textlink="">
      <xdr:nvSpPr>
        <xdr:cNvPr id="471" name="楕円 470"/>
        <xdr:cNvSpPr/>
      </xdr:nvSpPr>
      <xdr:spPr>
        <a:xfrm>
          <a:off x="16129000" y="27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142105</xdr:rowOff>
    </xdr:from>
    <xdr:ext cx="736600" cy="259045"/>
    <xdr:sp macro="" textlink="">
      <xdr:nvSpPr>
        <xdr:cNvPr id="472" name="テキスト ボックス 471"/>
        <xdr:cNvSpPr txBox="1"/>
      </xdr:nvSpPr>
      <xdr:spPr>
        <a:xfrm>
          <a:off x="15798800" y="288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48006</xdr:rowOff>
    </xdr:from>
    <xdr:to>
      <xdr:col>73</xdr:col>
      <xdr:colOff>44450</xdr:colOff>
      <xdr:row>16</xdr:row>
      <xdr:rowOff>149606</xdr:rowOff>
    </xdr:to>
    <xdr:sp macro="" textlink="">
      <xdr:nvSpPr>
        <xdr:cNvPr id="473" name="楕円 472"/>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134383</xdr:rowOff>
    </xdr:from>
    <xdr:ext cx="762000" cy="259045"/>
    <xdr:sp macro="" textlink="">
      <xdr:nvSpPr>
        <xdr:cNvPr id="474" name="テキスト ボックス 473"/>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73101</xdr:rowOff>
    </xdr:from>
    <xdr:to>
      <xdr:col>68</xdr:col>
      <xdr:colOff>203200</xdr:colOff>
      <xdr:row>17</xdr:row>
      <xdr:rowOff>3251</xdr:rowOff>
    </xdr:to>
    <xdr:sp macro="" textlink="">
      <xdr:nvSpPr>
        <xdr:cNvPr id="475" name="楕円 474"/>
        <xdr:cNvSpPr/>
      </xdr:nvSpPr>
      <xdr:spPr>
        <a:xfrm>
          <a:off x="14351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159478</xdr:rowOff>
    </xdr:from>
    <xdr:ext cx="762000" cy="259045"/>
    <xdr:sp macro="" textlink="">
      <xdr:nvSpPr>
        <xdr:cNvPr id="476" name="テキスト ボックス 475"/>
        <xdr:cNvSpPr txBox="1"/>
      </xdr:nvSpPr>
      <xdr:spPr>
        <a:xfrm>
          <a:off x="14020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89992</xdr:rowOff>
    </xdr:from>
    <xdr:to>
      <xdr:col>64</xdr:col>
      <xdr:colOff>152400</xdr:colOff>
      <xdr:row>17</xdr:row>
      <xdr:rowOff>20142</xdr:rowOff>
    </xdr:to>
    <xdr:sp macro="" textlink="">
      <xdr:nvSpPr>
        <xdr:cNvPr id="477" name="楕円 476"/>
        <xdr:cNvSpPr/>
      </xdr:nvSpPr>
      <xdr:spPr>
        <a:xfrm>
          <a:off x="13462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4919</xdr:rowOff>
    </xdr:from>
    <xdr:ext cx="762000" cy="259045"/>
    <xdr:sp macro="" textlink="">
      <xdr:nvSpPr>
        <xdr:cNvPr id="478" name="テキスト ボックス 477"/>
        <xdr:cNvSpPr txBox="1"/>
      </xdr:nvSpPr>
      <xdr:spPr>
        <a:xfrm>
          <a:off x="13131800" y="291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職員数の水準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高いため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件費に係る経常収支比率は、前年度比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また</a:t>
          </a:r>
          <a:r>
            <a:rPr kumimoji="1" lang="ja-JP" altLang="ja-JP" sz="1100">
              <a:solidFill>
                <a:sysClr val="windowText" lastClr="000000"/>
              </a:solidFill>
              <a:effectLst/>
              <a:latin typeface="+mn-lt"/>
              <a:ea typeface="+mn-ea"/>
              <a:cs typeface="+mn-cs"/>
            </a:rPr>
            <a:t>、人件費に準ずる費用を合わせた人口一人当たり決算額が、本町が一部事務組合の所在市町村となっていることもあり、類似団体平均より約</a:t>
          </a:r>
          <a:r>
            <a:rPr kumimoji="1" lang="en-US" altLang="ja-JP" sz="1100">
              <a:solidFill>
                <a:sysClr val="windowText" lastClr="000000"/>
              </a:solidFill>
              <a:effectLst/>
              <a:latin typeface="+mn-lt"/>
              <a:ea typeface="+mn-ea"/>
              <a:cs typeface="+mn-cs"/>
            </a:rPr>
            <a:t>13,000</a:t>
          </a:r>
          <a:r>
            <a:rPr kumimoji="1" lang="ja-JP" altLang="ja-JP" sz="1100">
              <a:solidFill>
                <a:sysClr val="windowText" lastClr="000000"/>
              </a:solidFill>
              <a:effectLst/>
              <a:latin typeface="+mn-lt"/>
              <a:ea typeface="+mn-ea"/>
              <a:cs typeface="+mn-cs"/>
            </a:rPr>
            <a:t>円上回っている。今後においても、定員管理の適正化に努める。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65278</xdr:rowOff>
    </xdr:to>
    <xdr:cxnSp macro="">
      <xdr:nvCxnSpPr>
        <xdr:cNvPr id="64" name="直線コネクタ 63"/>
        <xdr:cNvCxnSpPr/>
      </xdr:nvCxnSpPr>
      <xdr:spPr>
        <a:xfrm>
          <a:off x="3987800" y="63997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69850</xdr:rowOff>
    </xdr:to>
    <xdr:cxnSp macro="">
      <xdr:nvCxnSpPr>
        <xdr:cNvPr id="67" name="直線コネクタ 66"/>
        <xdr:cNvCxnSpPr/>
      </xdr:nvCxnSpPr>
      <xdr:spPr>
        <a:xfrm flipV="1">
          <a:off x="3098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69850</xdr:rowOff>
    </xdr:to>
    <xdr:cxnSp macro="">
      <xdr:nvCxnSpPr>
        <xdr:cNvPr id="70" name="直線コネクタ 69"/>
        <xdr:cNvCxnSpPr/>
      </xdr:nvCxnSpPr>
      <xdr:spPr>
        <a:xfrm>
          <a:off x="2209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56134</xdr:rowOff>
    </xdr:to>
    <xdr:cxnSp macro="">
      <xdr:nvCxnSpPr>
        <xdr:cNvPr id="73" name="直線コネクタ 72"/>
        <xdr:cNvCxnSpPr/>
      </xdr:nvCxnSpPr>
      <xdr:spPr>
        <a:xfrm>
          <a:off x="1320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物件費にかかる経常収支については、これまで同様歳出削減に努めたこともあり、類似団体平均より</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％低くなっており、今後も引き続き内部管理経費の縮減に努める。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14</xdr:row>
      <xdr:rowOff>127000</xdr:rowOff>
    </xdr:to>
    <xdr:cxnSp macro="">
      <xdr:nvCxnSpPr>
        <xdr:cNvPr id="125" name="直線コネクタ 124"/>
        <xdr:cNvCxnSpPr/>
      </xdr:nvCxnSpPr>
      <xdr:spPr>
        <a:xfrm flipV="1">
          <a:off x="15671800" y="251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127000</xdr:rowOff>
    </xdr:to>
    <xdr:cxnSp macro="">
      <xdr:nvCxnSpPr>
        <xdr:cNvPr id="128" name="直線コネクタ 127"/>
        <xdr:cNvCxnSpPr/>
      </xdr:nvCxnSpPr>
      <xdr:spPr>
        <a:xfrm>
          <a:off x="14782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14</xdr:row>
      <xdr:rowOff>104140</xdr:rowOff>
    </xdr:to>
    <xdr:cxnSp macro="">
      <xdr:nvCxnSpPr>
        <xdr:cNvPr id="131" name="直線コネクタ 130"/>
        <xdr:cNvCxnSpPr/>
      </xdr:nvCxnSpPr>
      <xdr:spPr>
        <a:xfrm>
          <a:off x="13893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14</xdr:row>
      <xdr:rowOff>104140</xdr:rowOff>
    </xdr:to>
    <xdr:cxnSp macro="">
      <xdr:nvCxnSpPr>
        <xdr:cNvPr id="134" name="直線コネクタ 133"/>
        <xdr:cNvCxnSpPr/>
      </xdr:nvCxnSpPr>
      <xdr:spPr>
        <a:xfrm flipV="1">
          <a:off x="13004800" y="249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148607</xdr:rowOff>
    </xdr:from>
    <xdr:ext cx="762000" cy="259045"/>
    <xdr:sp macro="" textlink="">
      <xdr:nvSpPr>
        <xdr:cNvPr id="145" name="物件費該当値テキスト"/>
        <xdr:cNvSpPr txBox="1"/>
      </xdr:nvSpPr>
      <xdr:spPr>
        <a:xfrm>
          <a:off x="16598900" y="23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0" name="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52" name="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した。その要因としては、高齢化率が高いことによる老人福祉費や心身障害者対策における利用者の増加による社会福祉費、更に、</a:t>
          </a:r>
          <a:r>
            <a:rPr kumimoji="1" lang="ja-JP" altLang="en-US" sz="1100">
              <a:solidFill>
                <a:schemeClr val="dk1"/>
              </a:solidFill>
              <a:effectLst/>
              <a:latin typeface="+mn-lt"/>
              <a:ea typeface="+mn-ea"/>
              <a:cs typeface="+mn-cs"/>
            </a:rPr>
            <a:t>令和元年度から開始された幼保無償化</a:t>
          </a:r>
          <a:r>
            <a:rPr kumimoji="1" lang="ja-JP" altLang="ja-JP" sz="1100">
              <a:solidFill>
                <a:schemeClr val="dk1"/>
              </a:solidFill>
              <a:effectLst/>
              <a:latin typeface="+mn-lt"/>
              <a:ea typeface="+mn-ea"/>
              <a:cs typeface="+mn-cs"/>
            </a:rPr>
            <a:t>など児童福祉費</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増加しているため、今後は各扶助費の見直しに取り組むなどし上昇傾向に歯止めをかけるよう努める。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78015</xdr:rowOff>
    </xdr:to>
    <xdr:cxnSp macro="">
      <xdr:nvCxnSpPr>
        <xdr:cNvPr id="188" name="直線コネクタ 187"/>
        <xdr:cNvCxnSpPr/>
      </xdr:nvCxnSpPr>
      <xdr:spPr>
        <a:xfrm>
          <a:off x="3987800" y="95921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88900</xdr:rowOff>
    </xdr:to>
    <xdr:cxnSp macro="">
      <xdr:nvCxnSpPr>
        <xdr:cNvPr id="191" name="直線コネクタ 190"/>
        <xdr:cNvCxnSpPr/>
      </xdr:nvCxnSpPr>
      <xdr:spPr>
        <a:xfrm flipV="1">
          <a:off x="3098800" y="9592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88900</xdr:rowOff>
    </xdr:to>
    <xdr:cxnSp macro="">
      <xdr:nvCxnSpPr>
        <xdr:cNvPr id="194" name="直線コネクタ 193"/>
        <xdr:cNvCxnSpPr/>
      </xdr:nvCxnSpPr>
      <xdr:spPr>
        <a:xfrm>
          <a:off x="2209800" y="9494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64407</xdr:rowOff>
    </xdr:to>
    <xdr:cxnSp macro="">
      <xdr:nvCxnSpPr>
        <xdr:cNvPr id="197" name="直線コネクタ 196"/>
        <xdr:cNvCxnSpPr/>
      </xdr:nvCxnSpPr>
      <xdr:spPr>
        <a:xfrm>
          <a:off x="1320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26505</xdr:rowOff>
    </xdr:from>
    <xdr:ext cx="736600" cy="259045"/>
    <xdr:sp macro="" textlink="">
      <xdr:nvSpPr>
        <xdr:cNvPr id="210" name="テキスト ボックス 209"/>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4" name="テキスト ボックス 213"/>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5" name="楕円 214"/>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45555</xdr:rowOff>
    </xdr:from>
    <xdr:ext cx="762000" cy="259045"/>
    <xdr:sp macro="" textlink="">
      <xdr:nvSpPr>
        <xdr:cNvPr id="216" name="テキスト ボックス 215"/>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その他の支出に係る経常収支比率が類似団体平均を</a:t>
          </a:r>
          <a:r>
            <a:rPr kumimoji="1" lang="en-US" altLang="ja-JP" sz="1100">
              <a:solidFill>
                <a:sysClr val="windowText" lastClr="000000"/>
              </a:solidFill>
              <a:effectLst/>
              <a:latin typeface="+mn-lt"/>
              <a:ea typeface="+mn-ea"/>
              <a:cs typeface="+mn-cs"/>
            </a:rPr>
            <a:t>8.0</a:t>
          </a:r>
          <a:r>
            <a:rPr kumimoji="1" lang="ja-JP" altLang="ja-JP" sz="1100">
              <a:solidFill>
                <a:sysClr val="windowText" lastClr="000000"/>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28702</xdr:rowOff>
    </xdr:from>
    <xdr:to>
      <xdr:col>82</xdr:col>
      <xdr:colOff>107950</xdr:colOff>
      <xdr:row>59</xdr:row>
      <xdr:rowOff>161290</xdr:rowOff>
    </xdr:to>
    <xdr:cxnSp macro="">
      <xdr:nvCxnSpPr>
        <xdr:cNvPr id="241" name="直線コネクタ 240"/>
        <xdr:cNvCxnSpPr/>
      </xdr:nvCxnSpPr>
      <xdr:spPr>
        <a:xfrm flipV="1">
          <a:off x="16510000" y="9458452"/>
          <a:ext cx="0" cy="81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133367</xdr:rowOff>
    </xdr:from>
    <xdr:ext cx="762000" cy="259045"/>
    <xdr:sp macro="" textlink="">
      <xdr:nvSpPr>
        <xdr:cNvPr id="242"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161290</xdr:rowOff>
    </xdr:from>
    <xdr:to>
      <xdr:col>82</xdr:col>
      <xdr:colOff>196850</xdr:colOff>
      <xdr:row>59</xdr:row>
      <xdr:rowOff>161290</xdr:rowOff>
    </xdr:to>
    <xdr:cxnSp macro="">
      <xdr:nvCxnSpPr>
        <xdr:cNvPr id="243" name="直線コネクタ 242"/>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115079</xdr:rowOff>
    </xdr:from>
    <xdr:ext cx="762000" cy="259045"/>
    <xdr:sp macro="" textlink="">
      <xdr:nvSpPr>
        <xdr:cNvPr id="244" name="その他最大値テキスト"/>
        <xdr:cNvSpPr txBox="1"/>
      </xdr:nvSpPr>
      <xdr:spPr>
        <a:xfrm>
          <a:off x="16598900" y="92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28702</xdr:rowOff>
    </xdr:from>
    <xdr:to>
      <xdr:col>82</xdr:col>
      <xdr:colOff>196850</xdr:colOff>
      <xdr:row>55</xdr:row>
      <xdr:rowOff>28702</xdr:rowOff>
    </xdr:to>
    <xdr:cxnSp macro="">
      <xdr:nvCxnSpPr>
        <xdr:cNvPr id="245" name="直線コネクタ 244"/>
        <xdr:cNvCxnSpPr/>
      </xdr:nvCxnSpPr>
      <xdr:spPr>
        <a:xfrm>
          <a:off x="16421100" y="945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101854</xdr:rowOff>
    </xdr:from>
    <xdr:to>
      <xdr:col>82</xdr:col>
      <xdr:colOff>107950</xdr:colOff>
      <xdr:row>60</xdr:row>
      <xdr:rowOff>94996</xdr:rowOff>
    </xdr:to>
    <xdr:cxnSp macro="">
      <xdr:nvCxnSpPr>
        <xdr:cNvPr id="246" name="直線コネクタ 245"/>
        <xdr:cNvCxnSpPr/>
      </xdr:nvCxnSpPr>
      <xdr:spPr>
        <a:xfrm flipV="1">
          <a:off x="15671800" y="10217404"/>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44721</xdr:rowOff>
    </xdr:from>
    <xdr:ext cx="762000" cy="259045"/>
    <xdr:sp macro="" textlink="">
      <xdr:nvSpPr>
        <xdr:cNvPr id="247" name="その他平均値テキスト"/>
        <xdr:cNvSpPr txBox="1"/>
      </xdr:nvSpPr>
      <xdr:spPr>
        <a:xfrm>
          <a:off x="16598900" y="9645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28194</xdr:rowOff>
    </xdr:from>
    <xdr:to>
      <xdr:col>82</xdr:col>
      <xdr:colOff>158750</xdr:colOff>
      <xdr:row>57</xdr:row>
      <xdr:rowOff>129794</xdr:rowOff>
    </xdr:to>
    <xdr:sp macro="" textlink="">
      <xdr:nvSpPr>
        <xdr:cNvPr id="248" name="フローチャート: 判断 247"/>
        <xdr:cNvSpPr/>
      </xdr:nvSpPr>
      <xdr:spPr>
        <a:xfrm>
          <a:off x="164592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67564</xdr:rowOff>
    </xdr:from>
    <xdr:to>
      <xdr:col>78</xdr:col>
      <xdr:colOff>69850</xdr:colOff>
      <xdr:row>60</xdr:row>
      <xdr:rowOff>94996</xdr:rowOff>
    </xdr:to>
    <xdr:cxnSp macro="">
      <xdr:nvCxnSpPr>
        <xdr:cNvPr id="249" name="直線コネクタ 248"/>
        <xdr:cNvCxnSpPr/>
      </xdr:nvCxnSpPr>
      <xdr:spPr>
        <a:xfrm>
          <a:off x="14782800" y="10354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0" name="フローチャート: 判断 249"/>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1" name="テキスト ボックス 250"/>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30988</xdr:rowOff>
    </xdr:from>
    <xdr:to>
      <xdr:col>73</xdr:col>
      <xdr:colOff>180975</xdr:colOff>
      <xdr:row>60</xdr:row>
      <xdr:rowOff>67564</xdr:rowOff>
    </xdr:to>
    <xdr:cxnSp macro="">
      <xdr:nvCxnSpPr>
        <xdr:cNvPr id="252" name="直線コネクタ 251"/>
        <xdr:cNvCxnSpPr/>
      </xdr:nvCxnSpPr>
      <xdr:spPr>
        <a:xfrm>
          <a:off x="13893800" y="10317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3" name="フローチャート: 判断 252"/>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4" name="テキスト ボックス 253"/>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170434</xdr:rowOff>
    </xdr:from>
    <xdr:to>
      <xdr:col>69</xdr:col>
      <xdr:colOff>92075</xdr:colOff>
      <xdr:row>60</xdr:row>
      <xdr:rowOff>30988</xdr:rowOff>
    </xdr:to>
    <xdr:cxnSp macro="">
      <xdr:nvCxnSpPr>
        <xdr:cNvPr id="255" name="直線コネクタ 254"/>
        <xdr:cNvCxnSpPr/>
      </xdr:nvCxnSpPr>
      <xdr:spPr>
        <a:xfrm>
          <a:off x="13004800" y="102859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9906</xdr:rowOff>
    </xdr:from>
    <xdr:to>
      <xdr:col>69</xdr:col>
      <xdr:colOff>142875</xdr:colOff>
      <xdr:row>57</xdr:row>
      <xdr:rowOff>111506</xdr:rowOff>
    </xdr:to>
    <xdr:sp macro="" textlink="">
      <xdr:nvSpPr>
        <xdr:cNvPr id="256" name="フローチャート: 判断 255"/>
        <xdr:cNvSpPr/>
      </xdr:nvSpPr>
      <xdr:spPr>
        <a:xfrm>
          <a:off x="13843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121683</xdr:rowOff>
    </xdr:from>
    <xdr:ext cx="762000" cy="259045"/>
    <xdr:sp macro="" textlink="">
      <xdr:nvSpPr>
        <xdr:cNvPr id="257" name="テキスト ボックス 256"/>
        <xdr:cNvSpPr txBox="1"/>
      </xdr:nvSpPr>
      <xdr:spPr>
        <a:xfrm>
          <a:off x="13512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58" name="フローチャート: 判断 257"/>
        <xdr:cNvSpPr/>
      </xdr:nvSpPr>
      <xdr:spPr>
        <a:xfrm>
          <a:off x="12954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98823</xdr:rowOff>
    </xdr:from>
    <xdr:ext cx="762000" cy="259045"/>
    <xdr:sp macro="" textlink="">
      <xdr:nvSpPr>
        <xdr:cNvPr id="259" name="テキスト ボックス 258"/>
        <xdr:cNvSpPr txBox="1"/>
      </xdr:nvSpPr>
      <xdr:spPr>
        <a:xfrm>
          <a:off x="12623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51054</xdr:rowOff>
    </xdr:from>
    <xdr:to>
      <xdr:col>82</xdr:col>
      <xdr:colOff>158750</xdr:colOff>
      <xdr:row>59</xdr:row>
      <xdr:rowOff>152654</xdr:rowOff>
    </xdr:to>
    <xdr:sp macro="" textlink="">
      <xdr:nvSpPr>
        <xdr:cNvPr id="265" name="楕円 264"/>
        <xdr:cNvSpPr/>
      </xdr:nvSpPr>
      <xdr:spPr>
        <a:xfrm>
          <a:off x="164592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131081</xdr:rowOff>
    </xdr:from>
    <xdr:ext cx="762000" cy="259045"/>
    <xdr:sp macro="" textlink="">
      <xdr:nvSpPr>
        <xdr:cNvPr id="266" name="その他該当値テキスト"/>
        <xdr:cNvSpPr txBox="1"/>
      </xdr:nvSpPr>
      <xdr:spPr>
        <a:xfrm>
          <a:off x="16598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44196</xdr:rowOff>
    </xdr:from>
    <xdr:to>
      <xdr:col>78</xdr:col>
      <xdr:colOff>120650</xdr:colOff>
      <xdr:row>60</xdr:row>
      <xdr:rowOff>145796</xdr:rowOff>
    </xdr:to>
    <xdr:sp macro="" textlink="">
      <xdr:nvSpPr>
        <xdr:cNvPr id="267" name="楕円 266"/>
        <xdr:cNvSpPr/>
      </xdr:nvSpPr>
      <xdr:spPr>
        <a:xfrm>
          <a:off x="15621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130573</xdr:rowOff>
    </xdr:from>
    <xdr:ext cx="736600" cy="259045"/>
    <xdr:sp macro="" textlink="">
      <xdr:nvSpPr>
        <xdr:cNvPr id="268" name="テキスト ボックス 267"/>
        <xdr:cNvSpPr txBox="1"/>
      </xdr:nvSpPr>
      <xdr:spPr>
        <a:xfrm>
          <a:off x="15290800"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xdr:rowOff>
    </xdr:from>
    <xdr:to>
      <xdr:col>74</xdr:col>
      <xdr:colOff>31750</xdr:colOff>
      <xdr:row>60</xdr:row>
      <xdr:rowOff>118364</xdr:rowOff>
    </xdr:to>
    <xdr:sp macro="" textlink="">
      <xdr:nvSpPr>
        <xdr:cNvPr id="269" name="楕円 268"/>
        <xdr:cNvSpPr/>
      </xdr:nvSpPr>
      <xdr:spPr>
        <a:xfrm>
          <a:off x="14732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103141</xdr:rowOff>
    </xdr:from>
    <xdr:ext cx="762000" cy="259045"/>
    <xdr:sp macro="" textlink="">
      <xdr:nvSpPr>
        <xdr:cNvPr id="270" name="テキスト ボックス 269"/>
        <xdr:cNvSpPr txBox="1"/>
      </xdr:nvSpPr>
      <xdr:spPr>
        <a:xfrm>
          <a:off x="14401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151638</xdr:rowOff>
    </xdr:from>
    <xdr:to>
      <xdr:col>69</xdr:col>
      <xdr:colOff>142875</xdr:colOff>
      <xdr:row>60</xdr:row>
      <xdr:rowOff>81788</xdr:rowOff>
    </xdr:to>
    <xdr:sp macro="" textlink="">
      <xdr:nvSpPr>
        <xdr:cNvPr id="271" name="楕円 270"/>
        <xdr:cNvSpPr/>
      </xdr:nvSpPr>
      <xdr:spPr>
        <a:xfrm>
          <a:off x="13843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66565</xdr:rowOff>
    </xdr:from>
    <xdr:ext cx="762000" cy="259045"/>
    <xdr:sp macro="" textlink="">
      <xdr:nvSpPr>
        <xdr:cNvPr id="272" name="テキスト ボックス 271"/>
        <xdr:cNvSpPr txBox="1"/>
      </xdr:nvSpPr>
      <xdr:spPr>
        <a:xfrm>
          <a:off x="13512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119634</xdr:rowOff>
    </xdr:from>
    <xdr:to>
      <xdr:col>65</xdr:col>
      <xdr:colOff>53975</xdr:colOff>
      <xdr:row>60</xdr:row>
      <xdr:rowOff>49784</xdr:rowOff>
    </xdr:to>
    <xdr:sp macro="" textlink="">
      <xdr:nvSpPr>
        <xdr:cNvPr id="273" name="楕円 272"/>
        <xdr:cNvSpPr/>
      </xdr:nvSpPr>
      <xdr:spPr>
        <a:xfrm>
          <a:off x="12954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34561</xdr:rowOff>
    </xdr:from>
    <xdr:ext cx="762000" cy="259045"/>
    <xdr:sp macro="" textlink="">
      <xdr:nvSpPr>
        <xdr:cNvPr id="274" name="テキスト ボックス 273"/>
        <xdr:cNvSpPr txBox="1"/>
      </xdr:nvSpPr>
      <xdr:spPr>
        <a:xfrm>
          <a:off x="12623800" y="1032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上回っている要因としては、社会福祉法人等が行った施設建設に対する償還補助や消防・衛生施設組合などの一部事務組合、水道事業会計に対する負担金が多額であり、特に一部事務組合への負担金については、本町が所在市町村となっていることもあり、類似団体平均を上回る傾向にあることから、今後、水道事業会計や一部事務組合に対して効率的な運営を求め負担金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299" name="直線コネクタ 298"/>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0"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1" name="直線コネクタ 300"/>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2"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3" name="直線コネクタ 302"/>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143002</xdr:rowOff>
    </xdr:to>
    <xdr:cxnSp macro="">
      <xdr:nvCxnSpPr>
        <xdr:cNvPr id="304" name="直線コネクタ 303"/>
        <xdr:cNvCxnSpPr/>
      </xdr:nvCxnSpPr>
      <xdr:spPr>
        <a:xfrm flipV="1">
          <a:off x="15671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5"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6" name="フローチャート: 判断 305"/>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143002</xdr:rowOff>
    </xdr:to>
    <xdr:cxnSp macro="">
      <xdr:nvCxnSpPr>
        <xdr:cNvPr id="307" name="直線コネクタ 306"/>
        <xdr:cNvCxnSpPr/>
      </xdr:nvCxnSpPr>
      <xdr:spPr>
        <a:xfrm>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8" name="フローチャート: 判断 307"/>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9" name="テキスト ボックス 308"/>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143002</xdr:rowOff>
    </xdr:to>
    <xdr:cxnSp macro="">
      <xdr:nvCxnSpPr>
        <xdr:cNvPr id="310" name="直線コネクタ 309"/>
        <xdr:cNvCxnSpPr/>
      </xdr:nvCxnSpPr>
      <xdr:spPr>
        <a:xfrm flipV="1">
          <a:off x="13893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1" name="フローチャート: 判断 310"/>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2" name="テキスト ボックス 311"/>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143002</xdr:rowOff>
    </xdr:to>
    <xdr:cxnSp macro="">
      <xdr:nvCxnSpPr>
        <xdr:cNvPr id="313" name="直線コネクタ 312"/>
        <xdr:cNvCxnSpPr/>
      </xdr:nvCxnSpPr>
      <xdr:spPr>
        <a:xfrm>
          <a:off x="13004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6" name="フローチャート: 判断 315"/>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7" name="テキスト ボックス 316"/>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3" name="楕円 322"/>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4"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5" name="楕円 324"/>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6" name="テキスト ボックス 325"/>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7" name="楕円 326"/>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8" name="テキスト ボックス 327"/>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9" name="楕円 328"/>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0" name="テキスト ボックス 329"/>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1" name="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新規発行地方債の抑制を行ってきたことから今年度は</a:t>
          </a:r>
          <a:r>
            <a:rPr kumimoji="1" lang="ja-JP" altLang="en-US" sz="1100">
              <a:solidFill>
                <a:schemeClr val="dk1"/>
              </a:solidFill>
              <a:effectLst/>
              <a:latin typeface="+mn-lt"/>
              <a:ea typeface="+mn-ea"/>
              <a:cs typeface="+mn-cs"/>
            </a:rPr>
            <a:t>前年度と同数値となっており</a:t>
          </a:r>
          <a:r>
            <a:rPr kumimoji="1" lang="ja-JP" altLang="ja-JP" sz="1100">
              <a:solidFill>
                <a:schemeClr val="dk1"/>
              </a:solidFill>
              <a:effectLst/>
              <a:latin typeface="+mn-lt"/>
              <a:ea typeface="+mn-ea"/>
              <a:cs typeface="+mn-cs"/>
            </a:rPr>
            <a:t>、類似団体平均を下回っている。しかし、公債費に準ずる費用として公営企業や一部事務組合の起こした地方債に充てたと認められる負担金については人口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が類似団体平均を上回っており、また、今後、公共施設の老朽化に伴う施設整備等により地方債の発行増も予想されるところであることから、公営企業や一部事務組合等も併せ借入金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57" name="直線コネクタ 356"/>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58"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59" name="直線コネクタ 358"/>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0"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1" name="直線コネクタ 360"/>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62992</xdr:rowOff>
    </xdr:to>
    <xdr:cxnSp macro="">
      <xdr:nvCxnSpPr>
        <xdr:cNvPr id="362" name="直線コネクタ 361"/>
        <xdr:cNvCxnSpPr/>
      </xdr:nvCxnSpPr>
      <xdr:spPr>
        <a:xfrm>
          <a:off x="3987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131572</xdr:rowOff>
    </xdr:to>
    <xdr:cxnSp macro="">
      <xdr:nvCxnSpPr>
        <xdr:cNvPr id="365" name="直線コネクタ 364"/>
        <xdr:cNvCxnSpPr/>
      </xdr:nvCxnSpPr>
      <xdr:spPr>
        <a:xfrm flipV="1">
          <a:off x="3098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6" name="フローチャート: 判断 365"/>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7" name="テキスト ボックス 366"/>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10413</xdr:rowOff>
    </xdr:to>
    <xdr:cxnSp macro="">
      <xdr:nvCxnSpPr>
        <xdr:cNvPr id="368" name="直線コネクタ 367"/>
        <xdr:cNvCxnSpPr/>
      </xdr:nvCxnSpPr>
      <xdr:spPr>
        <a:xfrm flipV="1">
          <a:off x="2209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9" name="フローチャート: 判断 368"/>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0" name="テキスト ボックス 369"/>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19558</xdr:rowOff>
    </xdr:to>
    <xdr:cxnSp macro="">
      <xdr:nvCxnSpPr>
        <xdr:cNvPr id="371" name="直線コネクタ 370"/>
        <xdr:cNvCxnSpPr/>
      </xdr:nvCxnSpPr>
      <xdr:spPr>
        <a:xfrm flipV="1">
          <a:off x="1320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2" name="フローチャート: 判断 371"/>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3" name="テキスト ボックス 372"/>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4" name="フローチャート: 判断 373"/>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5" name="テキスト ボックス 374"/>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1" name="楕円 380"/>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2" name="公債費該当値テキスト"/>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3" name="楕円 382"/>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4" name="テキスト ボックス 383"/>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5" name="楕円 384"/>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6" name="テキスト ボックス 385"/>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87" name="楕円 386"/>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88" name="テキスト ボックス 387"/>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9" name="楕円 388"/>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0" name="テキスト ボックス 389"/>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公債費以外の経費が類似団体と比較して</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0" name="直線コネクタ 419"/>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1"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2" name="直線コネクタ 421"/>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3"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4" name="直線コネクタ 423"/>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140063</xdr:rowOff>
    </xdr:from>
    <xdr:to>
      <xdr:col>82</xdr:col>
      <xdr:colOff>107950</xdr:colOff>
      <xdr:row>79</xdr:row>
      <xdr:rowOff>63319</xdr:rowOff>
    </xdr:to>
    <xdr:cxnSp macro="">
      <xdr:nvCxnSpPr>
        <xdr:cNvPr id="425" name="直線コネクタ 424"/>
        <xdr:cNvCxnSpPr/>
      </xdr:nvCxnSpPr>
      <xdr:spPr>
        <a:xfrm flipV="1">
          <a:off x="15671800" y="1351316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6"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27" name="フローチャート: 判断 426"/>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60052</xdr:rowOff>
    </xdr:from>
    <xdr:to>
      <xdr:col>78</xdr:col>
      <xdr:colOff>69850</xdr:colOff>
      <xdr:row>79</xdr:row>
      <xdr:rowOff>63319</xdr:rowOff>
    </xdr:to>
    <xdr:cxnSp macro="">
      <xdr:nvCxnSpPr>
        <xdr:cNvPr id="428" name="直線コネクタ 427"/>
        <xdr:cNvCxnSpPr/>
      </xdr:nvCxnSpPr>
      <xdr:spPr>
        <a:xfrm>
          <a:off x="14782800" y="136046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29" name="フローチャート: 判断 428"/>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0" name="テキスト ボックス 429"/>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79</xdr:row>
      <xdr:rowOff>60052</xdr:rowOff>
    </xdr:to>
    <xdr:cxnSp macro="">
      <xdr:nvCxnSpPr>
        <xdr:cNvPr id="431" name="直線コネクタ 430"/>
        <xdr:cNvCxnSpPr/>
      </xdr:nvCxnSpPr>
      <xdr:spPr>
        <a:xfrm>
          <a:off x="13893800" y="13519694"/>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2" name="フローチャート: 判断 43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3" name="テキスト ボックス 43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146594</xdr:rowOff>
    </xdr:to>
    <xdr:cxnSp macro="">
      <xdr:nvCxnSpPr>
        <xdr:cNvPr id="434" name="直線コネクタ 433"/>
        <xdr:cNvCxnSpPr/>
      </xdr:nvCxnSpPr>
      <xdr:spPr>
        <a:xfrm>
          <a:off x="13004800" y="134543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5" name="フローチャート: 判断 434"/>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6" name="テキスト ボックス 435"/>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37" name="フローチャート: 判断 436"/>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38" name="テキスト ボックス 437"/>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89263</xdr:rowOff>
    </xdr:from>
    <xdr:to>
      <xdr:col>82</xdr:col>
      <xdr:colOff>158750</xdr:colOff>
      <xdr:row>79</xdr:row>
      <xdr:rowOff>19413</xdr:rowOff>
    </xdr:to>
    <xdr:sp macro="" textlink="">
      <xdr:nvSpPr>
        <xdr:cNvPr id="444" name="楕円 443"/>
        <xdr:cNvSpPr/>
      </xdr:nvSpPr>
      <xdr:spPr>
        <a:xfrm>
          <a:off x="16459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61340</xdr:rowOff>
    </xdr:from>
    <xdr:ext cx="762000" cy="259045"/>
    <xdr:sp macro="" textlink="">
      <xdr:nvSpPr>
        <xdr:cNvPr id="445" name="公債費以外該当値テキスト"/>
        <xdr:cNvSpPr txBox="1"/>
      </xdr:nvSpPr>
      <xdr:spPr>
        <a:xfrm>
          <a:off x="16598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6" name="楕円 445"/>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47" name="テキスト ボックス 446"/>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9252</xdr:rowOff>
    </xdr:from>
    <xdr:to>
      <xdr:col>74</xdr:col>
      <xdr:colOff>31750</xdr:colOff>
      <xdr:row>79</xdr:row>
      <xdr:rowOff>110852</xdr:rowOff>
    </xdr:to>
    <xdr:sp macro="" textlink="">
      <xdr:nvSpPr>
        <xdr:cNvPr id="448" name="楕円 447"/>
        <xdr:cNvSpPr/>
      </xdr:nvSpPr>
      <xdr:spPr>
        <a:xfrm>
          <a:off x="14732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95629</xdr:rowOff>
    </xdr:from>
    <xdr:ext cx="762000" cy="259045"/>
    <xdr:sp macro="" textlink="">
      <xdr:nvSpPr>
        <xdr:cNvPr id="449" name="テキスト ボックス 448"/>
        <xdr:cNvSpPr txBox="1"/>
      </xdr:nvSpPr>
      <xdr:spPr>
        <a:xfrm>
          <a:off x="14401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0" name="楕円 449"/>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1" name="テキスト ボックス 450"/>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2" name="楕円 451"/>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3" name="テキスト ボックス 452"/>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88606</xdr:rowOff>
    </xdr:from>
    <xdr:to>
      <xdr:col>29</xdr:col>
      <xdr:colOff>127000</xdr:colOff>
      <xdr:row>15</xdr:row>
      <xdr:rowOff>136596</xdr:rowOff>
    </xdr:to>
    <xdr:cxnSp macro="">
      <xdr:nvCxnSpPr>
        <xdr:cNvPr id="52" name="直線コネクタ 51"/>
        <xdr:cNvCxnSpPr/>
      </xdr:nvCxnSpPr>
      <xdr:spPr bwMode="auto">
        <a:xfrm flipV="1">
          <a:off x="5003800" y="2707981"/>
          <a:ext cx="647700" cy="47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136596</xdr:rowOff>
    </xdr:from>
    <xdr:to>
      <xdr:col>26</xdr:col>
      <xdr:colOff>50800</xdr:colOff>
      <xdr:row>16</xdr:row>
      <xdr:rowOff>8727</xdr:rowOff>
    </xdr:to>
    <xdr:cxnSp macro="">
      <xdr:nvCxnSpPr>
        <xdr:cNvPr id="55" name="直線コネクタ 54"/>
        <xdr:cNvCxnSpPr/>
      </xdr:nvCxnSpPr>
      <xdr:spPr bwMode="auto">
        <a:xfrm flipV="1">
          <a:off x="4305300" y="2755971"/>
          <a:ext cx="698500" cy="4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8727</xdr:rowOff>
    </xdr:from>
    <xdr:to>
      <xdr:col>22</xdr:col>
      <xdr:colOff>114300</xdr:colOff>
      <xdr:row>16</xdr:row>
      <xdr:rowOff>79985</xdr:rowOff>
    </xdr:to>
    <xdr:cxnSp macro="">
      <xdr:nvCxnSpPr>
        <xdr:cNvPr id="58" name="直線コネクタ 57"/>
        <xdr:cNvCxnSpPr/>
      </xdr:nvCxnSpPr>
      <xdr:spPr bwMode="auto">
        <a:xfrm flipV="1">
          <a:off x="3606800" y="2799552"/>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79985</xdr:rowOff>
    </xdr:from>
    <xdr:to>
      <xdr:col>18</xdr:col>
      <xdr:colOff>177800</xdr:colOff>
      <xdr:row>16</xdr:row>
      <xdr:rowOff>95203</xdr:rowOff>
    </xdr:to>
    <xdr:cxnSp macro="">
      <xdr:nvCxnSpPr>
        <xdr:cNvPr id="61" name="直線コネクタ 60"/>
        <xdr:cNvCxnSpPr/>
      </xdr:nvCxnSpPr>
      <xdr:spPr bwMode="auto">
        <a:xfrm flipV="1">
          <a:off x="2908300" y="2870810"/>
          <a:ext cx="698500" cy="15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37806</xdr:rowOff>
    </xdr:from>
    <xdr:to>
      <xdr:col>29</xdr:col>
      <xdr:colOff>177800</xdr:colOff>
      <xdr:row>15</xdr:row>
      <xdr:rowOff>139406</xdr:rowOff>
    </xdr:to>
    <xdr:sp macro="" textlink="">
      <xdr:nvSpPr>
        <xdr:cNvPr id="71" name="楕円 70"/>
        <xdr:cNvSpPr/>
      </xdr:nvSpPr>
      <xdr:spPr bwMode="auto">
        <a:xfrm>
          <a:off x="5600700" y="265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54333</xdr:rowOff>
    </xdr:from>
    <xdr:ext cx="762000" cy="259045"/>
    <xdr:sp macro="" textlink="">
      <xdr:nvSpPr>
        <xdr:cNvPr id="72" name="人口1人当たり決算額の推移該当値テキスト130"/>
        <xdr:cNvSpPr txBox="1"/>
      </xdr:nvSpPr>
      <xdr:spPr>
        <a:xfrm>
          <a:off x="5740400" y="25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85796</xdr:rowOff>
    </xdr:from>
    <xdr:to>
      <xdr:col>26</xdr:col>
      <xdr:colOff>101600</xdr:colOff>
      <xdr:row>16</xdr:row>
      <xdr:rowOff>15946</xdr:rowOff>
    </xdr:to>
    <xdr:sp macro="" textlink="">
      <xdr:nvSpPr>
        <xdr:cNvPr id="73" name="楕円 72"/>
        <xdr:cNvSpPr/>
      </xdr:nvSpPr>
      <xdr:spPr bwMode="auto">
        <a:xfrm>
          <a:off x="4953000" y="270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26123</xdr:rowOff>
    </xdr:from>
    <xdr:ext cx="736600" cy="259045"/>
    <xdr:sp macro="" textlink="">
      <xdr:nvSpPr>
        <xdr:cNvPr id="74" name="テキスト ボックス 73"/>
        <xdr:cNvSpPr txBox="1"/>
      </xdr:nvSpPr>
      <xdr:spPr>
        <a:xfrm>
          <a:off x="4622800" y="247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129377</xdr:rowOff>
    </xdr:from>
    <xdr:to>
      <xdr:col>22</xdr:col>
      <xdr:colOff>165100</xdr:colOff>
      <xdr:row>16</xdr:row>
      <xdr:rowOff>59527</xdr:rowOff>
    </xdr:to>
    <xdr:sp macro="" textlink="">
      <xdr:nvSpPr>
        <xdr:cNvPr id="75" name="楕円 74"/>
        <xdr:cNvSpPr/>
      </xdr:nvSpPr>
      <xdr:spPr bwMode="auto">
        <a:xfrm>
          <a:off x="4254500" y="274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69704</xdr:rowOff>
    </xdr:from>
    <xdr:ext cx="762000" cy="259045"/>
    <xdr:sp macro="" textlink="">
      <xdr:nvSpPr>
        <xdr:cNvPr id="76" name="テキスト ボックス 75"/>
        <xdr:cNvSpPr txBox="1"/>
      </xdr:nvSpPr>
      <xdr:spPr>
        <a:xfrm>
          <a:off x="3924300" y="251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29185</xdr:rowOff>
    </xdr:from>
    <xdr:to>
      <xdr:col>19</xdr:col>
      <xdr:colOff>38100</xdr:colOff>
      <xdr:row>16</xdr:row>
      <xdr:rowOff>130785</xdr:rowOff>
    </xdr:to>
    <xdr:sp macro="" textlink="">
      <xdr:nvSpPr>
        <xdr:cNvPr id="77" name="楕円 76"/>
        <xdr:cNvSpPr/>
      </xdr:nvSpPr>
      <xdr:spPr bwMode="auto">
        <a:xfrm>
          <a:off x="3556000" y="282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140962</xdr:rowOff>
    </xdr:from>
    <xdr:ext cx="762000" cy="259045"/>
    <xdr:sp macro="" textlink="">
      <xdr:nvSpPr>
        <xdr:cNvPr id="78" name="テキスト ボックス 77"/>
        <xdr:cNvSpPr txBox="1"/>
      </xdr:nvSpPr>
      <xdr:spPr>
        <a:xfrm>
          <a:off x="3225800" y="258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44403</xdr:rowOff>
    </xdr:from>
    <xdr:to>
      <xdr:col>15</xdr:col>
      <xdr:colOff>101600</xdr:colOff>
      <xdr:row>16</xdr:row>
      <xdr:rowOff>146003</xdr:rowOff>
    </xdr:to>
    <xdr:sp macro="" textlink="">
      <xdr:nvSpPr>
        <xdr:cNvPr id="79" name="楕円 78"/>
        <xdr:cNvSpPr/>
      </xdr:nvSpPr>
      <xdr:spPr bwMode="auto">
        <a:xfrm>
          <a:off x="2857500" y="283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156180</xdr:rowOff>
    </xdr:from>
    <xdr:ext cx="762000" cy="259045"/>
    <xdr:sp macro="" textlink="">
      <xdr:nvSpPr>
        <xdr:cNvPr id="80" name="テキスト ボックス 79"/>
        <xdr:cNvSpPr txBox="1"/>
      </xdr:nvSpPr>
      <xdr:spPr>
        <a:xfrm>
          <a:off x="2527300" y="26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90519</xdr:rowOff>
    </xdr:from>
    <xdr:to>
      <xdr:col>29</xdr:col>
      <xdr:colOff>127000</xdr:colOff>
      <xdr:row>35</xdr:row>
      <xdr:rowOff>252978</xdr:rowOff>
    </xdr:to>
    <xdr:cxnSp macro="">
      <xdr:nvCxnSpPr>
        <xdr:cNvPr id="113" name="直線コネクタ 112"/>
        <xdr:cNvCxnSpPr/>
      </xdr:nvCxnSpPr>
      <xdr:spPr bwMode="auto">
        <a:xfrm>
          <a:off x="5003800" y="6700869"/>
          <a:ext cx="647700" cy="16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72289</xdr:rowOff>
    </xdr:from>
    <xdr:to>
      <xdr:col>26</xdr:col>
      <xdr:colOff>50800</xdr:colOff>
      <xdr:row>35</xdr:row>
      <xdr:rowOff>90519</xdr:rowOff>
    </xdr:to>
    <xdr:cxnSp macro="">
      <xdr:nvCxnSpPr>
        <xdr:cNvPr id="116" name="直線コネクタ 115"/>
        <xdr:cNvCxnSpPr/>
      </xdr:nvCxnSpPr>
      <xdr:spPr bwMode="auto">
        <a:xfrm>
          <a:off x="4305300" y="6682639"/>
          <a:ext cx="698500" cy="1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72289</xdr:rowOff>
    </xdr:from>
    <xdr:to>
      <xdr:col>22</xdr:col>
      <xdr:colOff>114300</xdr:colOff>
      <xdr:row>35</xdr:row>
      <xdr:rowOff>82556</xdr:rowOff>
    </xdr:to>
    <xdr:cxnSp macro="">
      <xdr:nvCxnSpPr>
        <xdr:cNvPr id="119" name="直線コネクタ 118"/>
        <xdr:cNvCxnSpPr/>
      </xdr:nvCxnSpPr>
      <xdr:spPr bwMode="auto">
        <a:xfrm flipV="1">
          <a:off x="3606800" y="6682639"/>
          <a:ext cx="698500" cy="1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48571</xdr:rowOff>
    </xdr:from>
    <xdr:to>
      <xdr:col>18</xdr:col>
      <xdr:colOff>177800</xdr:colOff>
      <xdr:row>35</xdr:row>
      <xdr:rowOff>82556</xdr:rowOff>
    </xdr:to>
    <xdr:cxnSp macro="">
      <xdr:nvCxnSpPr>
        <xdr:cNvPr id="122" name="直線コネクタ 121"/>
        <xdr:cNvCxnSpPr/>
      </xdr:nvCxnSpPr>
      <xdr:spPr bwMode="auto">
        <a:xfrm>
          <a:off x="2908300" y="6658921"/>
          <a:ext cx="698500" cy="33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202178</xdr:rowOff>
    </xdr:from>
    <xdr:to>
      <xdr:col>29</xdr:col>
      <xdr:colOff>177800</xdr:colOff>
      <xdr:row>35</xdr:row>
      <xdr:rowOff>303778</xdr:rowOff>
    </xdr:to>
    <xdr:sp macro="" textlink="">
      <xdr:nvSpPr>
        <xdr:cNvPr id="132" name="楕円 131"/>
        <xdr:cNvSpPr/>
      </xdr:nvSpPr>
      <xdr:spPr bwMode="auto">
        <a:xfrm>
          <a:off x="5600700" y="6812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174255</xdr:rowOff>
    </xdr:from>
    <xdr:ext cx="762000" cy="259045"/>
    <xdr:sp macro="" textlink="">
      <xdr:nvSpPr>
        <xdr:cNvPr id="133" name="人口1人当たり決算額の推移該当値テキスト445"/>
        <xdr:cNvSpPr txBox="1"/>
      </xdr:nvSpPr>
      <xdr:spPr>
        <a:xfrm>
          <a:off x="5740400" y="678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39719</xdr:rowOff>
    </xdr:from>
    <xdr:to>
      <xdr:col>26</xdr:col>
      <xdr:colOff>101600</xdr:colOff>
      <xdr:row>35</xdr:row>
      <xdr:rowOff>141319</xdr:rowOff>
    </xdr:to>
    <xdr:sp macro="" textlink="">
      <xdr:nvSpPr>
        <xdr:cNvPr id="134" name="楕円 133"/>
        <xdr:cNvSpPr/>
      </xdr:nvSpPr>
      <xdr:spPr bwMode="auto">
        <a:xfrm>
          <a:off x="4953000" y="665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151496</xdr:rowOff>
    </xdr:from>
    <xdr:ext cx="736600" cy="259045"/>
    <xdr:sp macro="" textlink="">
      <xdr:nvSpPr>
        <xdr:cNvPr id="135" name="テキスト ボックス 134"/>
        <xdr:cNvSpPr txBox="1"/>
      </xdr:nvSpPr>
      <xdr:spPr>
        <a:xfrm>
          <a:off x="4622800" y="641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21489</xdr:rowOff>
    </xdr:from>
    <xdr:to>
      <xdr:col>22</xdr:col>
      <xdr:colOff>165100</xdr:colOff>
      <xdr:row>35</xdr:row>
      <xdr:rowOff>123089</xdr:rowOff>
    </xdr:to>
    <xdr:sp macro="" textlink="">
      <xdr:nvSpPr>
        <xdr:cNvPr id="136" name="楕円 135"/>
        <xdr:cNvSpPr/>
      </xdr:nvSpPr>
      <xdr:spPr bwMode="auto">
        <a:xfrm>
          <a:off x="4254500" y="663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133265</xdr:rowOff>
    </xdr:from>
    <xdr:ext cx="762000" cy="259045"/>
    <xdr:sp macro="" textlink="">
      <xdr:nvSpPr>
        <xdr:cNvPr id="137" name="テキスト ボックス 136"/>
        <xdr:cNvSpPr txBox="1"/>
      </xdr:nvSpPr>
      <xdr:spPr>
        <a:xfrm>
          <a:off x="3924300" y="64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31756</xdr:rowOff>
    </xdr:from>
    <xdr:to>
      <xdr:col>19</xdr:col>
      <xdr:colOff>38100</xdr:colOff>
      <xdr:row>35</xdr:row>
      <xdr:rowOff>133356</xdr:rowOff>
    </xdr:to>
    <xdr:sp macro="" textlink="">
      <xdr:nvSpPr>
        <xdr:cNvPr id="138" name="楕円 137"/>
        <xdr:cNvSpPr/>
      </xdr:nvSpPr>
      <xdr:spPr bwMode="auto">
        <a:xfrm>
          <a:off x="3556000" y="66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143533</xdr:rowOff>
    </xdr:from>
    <xdr:ext cx="762000" cy="259045"/>
    <xdr:sp macro="" textlink="">
      <xdr:nvSpPr>
        <xdr:cNvPr id="139" name="テキスト ボックス 138"/>
        <xdr:cNvSpPr txBox="1"/>
      </xdr:nvSpPr>
      <xdr:spPr>
        <a:xfrm>
          <a:off x="3225800" y="641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340671</xdr:rowOff>
    </xdr:from>
    <xdr:to>
      <xdr:col>15</xdr:col>
      <xdr:colOff>101600</xdr:colOff>
      <xdr:row>35</xdr:row>
      <xdr:rowOff>99371</xdr:rowOff>
    </xdr:to>
    <xdr:sp macro="" textlink="">
      <xdr:nvSpPr>
        <xdr:cNvPr id="140" name="楕円 139"/>
        <xdr:cNvSpPr/>
      </xdr:nvSpPr>
      <xdr:spPr bwMode="auto">
        <a:xfrm>
          <a:off x="2857500" y="66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109548</xdr:rowOff>
    </xdr:from>
    <xdr:ext cx="762000" cy="259045"/>
    <xdr:sp macro="" textlink="">
      <xdr:nvSpPr>
        <xdr:cNvPr id="141" name="テキスト ボックス 140"/>
        <xdr:cNvSpPr txBox="1"/>
      </xdr:nvSpPr>
      <xdr:spPr>
        <a:xfrm>
          <a:off x="2527300" y="637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166936</xdr:rowOff>
    </xdr:from>
    <xdr:to>
      <xdr:col>24</xdr:col>
      <xdr:colOff>63500</xdr:colOff>
      <xdr:row>35</xdr:row>
      <xdr:rowOff>76982</xdr:rowOff>
    </xdr:to>
    <xdr:cxnSp macro="">
      <xdr:nvCxnSpPr>
        <xdr:cNvPr id="63" name="直線コネクタ 62"/>
        <xdr:cNvCxnSpPr/>
      </xdr:nvCxnSpPr>
      <xdr:spPr>
        <a:xfrm flipV="1">
          <a:off x="3797300" y="5996236"/>
          <a:ext cx="8382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76982</xdr:rowOff>
    </xdr:from>
    <xdr:to>
      <xdr:col>19</xdr:col>
      <xdr:colOff>177800</xdr:colOff>
      <xdr:row>35</xdr:row>
      <xdr:rowOff>85571</xdr:rowOff>
    </xdr:to>
    <xdr:cxnSp macro="">
      <xdr:nvCxnSpPr>
        <xdr:cNvPr id="66" name="直線コネクタ 65"/>
        <xdr:cNvCxnSpPr/>
      </xdr:nvCxnSpPr>
      <xdr:spPr>
        <a:xfrm flipV="1">
          <a:off x="2908300" y="6077732"/>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85571</xdr:rowOff>
    </xdr:from>
    <xdr:to>
      <xdr:col>15</xdr:col>
      <xdr:colOff>50800</xdr:colOff>
      <xdr:row>35</xdr:row>
      <xdr:rowOff>114326</xdr:rowOff>
    </xdr:to>
    <xdr:cxnSp macro="">
      <xdr:nvCxnSpPr>
        <xdr:cNvPr id="69" name="直線コネクタ 68"/>
        <xdr:cNvCxnSpPr/>
      </xdr:nvCxnSpPr>
      <xdr:spPr>
        <a:xfrm flipV="1">
          <a:off x="2019300" y="6086321"/>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114326</xdr:rowOff>
    </xdr:from>
    <xdr:to>
      <xdr:col>10</xdr:col>
      <xdr:colOff>114300</xdr:colOff>
      <xdr:row>35</xdr:row>
      <xdr:rowOff>140451</xdr:rowOff>
    </xdr:to>
    <xdr:cxnSp macro="">
      <xdr:nvCxnSpPr>
        <xdr:cNvPr id="72" name="直線コネクタ 71"/>
        <xdr:cNvCxnSpPr/>
      </xdr:nvCxnSpPr>
      <xdr:spPr>
        <a:xfrm flipV="1">
          <a:off x="1130300" y="61150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116136</xdr:rowOff>
    </xdr:from>
    <xdr:to>
      <xdr:col>24</xdr:col>
      <xdr:colOff>114300</xdr:colOff>
      <xdr:row>35</xdr:row>
      <xdr:rowOff>46286</xdr:rowOff>
    </xdr:to>
    <xdr:sp macro="" textlink="">
      <xdr:nvSpPr>
        <xdr:cNvPr id="82" name="楕円 81"/>
        <xdr:cNvSpPr/>
      </xdr:nvSpPr>
      <xdr:spPr>
        <a:xfrm>
          <a:off x="4584700" y="594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139013</xdr:rowOff>
    </xdr:from>
    <xdr:ext cx="534377" cy="259045"/>
    <xdr:sp macro="" textlink="">
      <xdr:nvSpPr>
        <xdr:cNvPr id="83" name="人件費該当値テキスト"/>
        <xdr:cNvSpPr txBox="1"/>
      </xdr:nvSpPr>
      <xdr:spPr>
        <a:xfrm>
          <a:off x="4686300" y="579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26182</xdr:rowOff>
    </xdr:from>
    <xdr:to>
      <xdr:col>20</xdr:col>
      <xdr:colOff>38100</xdr:colOff>
      <xdr:row>35</xdr:row>
      <xdr:rowOff>127782</xdr:rowOff>
    </xdr:to>
    <xdr:sp macro="" textlink="">
      <xdr:nvSpPr>
        <xdr:cNvPr id="84" name="楕円 83"/>
        <xdr:cNvSpPr/>
      </xdr:nvSpPr>
      <xdr:spPr>
        <a:xfrm>
          <a:off x="3746500" y="60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144309</xdr:rowOff>
    </xdr:from>
    <xdr:ext cx="534377" cy="259045"/>
    <xdr:sp macro="" textlink="">
      <xdr:nvSpPr>
        <xdr:cNvPr id="85" name="テキスト ボックス 84"/>
        <xdr:cNvSpPr txBox="1"/>
      </xdr:nvSpPr>
      <xdr:spPr>
        <a:xfrm>
          <a:off x="3530111" y="58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34771</xdr:rowOff>
    </xdr:from>
    <xdr:to>
      <xdr:col>15</xdr:col>
      <xdr:colOff>101600</xdr:colOff>
      <xdr:row>35</xdr:row>
      <xdr:rowOff>136371</xdr:rowOff>
    </xdr:to>
    <xdr:sp macro="" textlink="">
      <xdr:nvSpPr>
        <xdr:cNvPr id="86" name="楕円 85"/>
        <xdr:cNvSpPr/>
      </xdr:nvSpPr>
      <xdr:spPr>
        <a:xfrm>
          <a:off x="2857500" y="60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152898</xdr:rowOff>
    </xdr:from>
    <xdr:ext cx="534377" cy="259045"/>
    <xdr:sp macro="" textlink="">
      <xdr:nvSpPr>
        <xdr:cNvPr id="87" name="テキスト ボックス 86"/>
        <xdr:cNvSpPr txBox="1"/>
      </xdr:nvSpPr>
      <xdr:spPr>
        <a:xfrm>
          <a:off x="2641111" y="58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63526</xdr:rowOff>
    </xdr:from>
    <xdr:to>
      <xdr:col>10</xdr:col>
      <xdr:colOff>165100</xdr:colOff>
      <xdr:row>35</xdr:row>
      <xdr:rowOff>165126</xdr:rowOff>
    </xdr:to>
    <xdr:sp macro="" textlink="">
      <xdr:nvSpPr>
        <xdr:cNvPr id="88" name="楕円 87"/>
        <xdr:cNvSpPr/>
      </xdr:nvSpPr>
      <xdr:spPr>
        <a:xfrm>
          <a:off x="1968500" y="60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10203</xdr:rowOff>
    </xdr:from>
    <xdr:ext cx="534377" cy="259045"/>
    <xdr:sp macro="" textlink="">
      <xdr:nvSpPr>
        <xdr:cNvPr id="89" name="テキスト ボックス 88"/>
        <xdr:cNvSpPr txBox="1"/>
      </xdr:nvSpPr>
      <xdr:spPr>
        <a:xfrm>
          <a:off x="1752111" y="583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89651</xdr:rowOff>
    </xdr:from>
    <xdr:to>
      <xdr:col>6</xdr:col>
      <xdr:colOff>38100</xdr:colOff>
      <xdr:row>36</xdr:row>
      <xdr:rowOff>19801</xdr:rowOff>
    </xdr:to>
    <xdr:sp macro="" textlink="">
      <xdr:nvSpPr>
        <xdr:cNvPr id="90" name="楕円 89"/>
        <xdr:cNvSpPr/>
      </xdr:nvSpPr>
      <xdr:spPr>
        <a:xfrm>
          <a:off x="1079500" y="60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10928</xdr:rowOff>
    </xdr:from>
    <xdr:ext cx="534377" cy="259045"/>
    <xdr:sp macro="" textlink="">
      <xdr:nvSpPr>
        <xdr:cNvPr id="91" name="テキスト ボックス 90"/>
        <xdr:cNvSpPr txBox="1"/>
      </xdr:nvSpPr>
      <xdr:spPr>
        <a:xfrm>
          <a:off x="863111" y="61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111239</xdr:rowOff>
    </xdr:from>
    <xdr:to>
      <xdr:col>24</xdr:col>
      <xdr:colOff>63500</xdr:colOff>
      <xdr:row>58</xdr:row>
      <xdr:rowOff>14394</xdr:rowOff>
    </xdr:to>
    <xdr:cxnSp macro="">
      <xdr:nvCxnSpPr>
        <xdr:cNvPr id="123" name="直線コネクタ 122"/>
        <xdr:cNvCxnSpPr/>
      </xdr:nvCxnSpPr>
      <xdr:spPr>
        <a:xfrm flipV="1">
          <a:off x="3797300" y="9883889"/>
          <a:ext cx="8382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14394</xdr:rowOff>
    </xdr:from>
    <xdr:to>
      <xdr:col>19</xdr:col>
      <xdr:colOff>177800</xdr:colOff>
      <xdr:row>58</xdr:row>
      <xdr:rowOff>31899</xdr:rowOff>
    </xdr:to>
    <xdr:cxnSp macro="">
      <xdr:nvCxnSpPr>
        <xdr:cNvPr id="126" name="直線コネクタ 125"/>
        <xdr:cNvCxnSpPr/>
      </xdr:nvCxnSpPr>
      <xdr:spPr>
        <a:xfrm flipV="1">
          <a:off x="2908300" y="9958494"/>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31899</xdr:rowOff>
    </xdr:from>
    <xdr:to>
      <xdr:col>15</xdr:col>
      <xdr:colOff>50800</xdr:colOff>
      <xdr:row>58</xdr:row>
      <xdr:rowOff>114064</xdr:rowOff>
    </xdr:to>
    <xdr:cxnSp macro="">
      <xdr:nvCxnSpPr>
        <xdr:cNvPr id="129" name="直線コネクタ 128"/>
        <xdr:cNvCxnSpPr/>
      </xdr:nvCxnSpPr>
      <xdr:spPr>
        <a:xfrm flipV="1">
          <a:off x="2019300" y="9975999"/>
          <a:ext cx="889000" cy="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114064</xdr:rowOff>
    </xdr:from>
    <xdr:to>
      <xdr:col>10</xdr:col>
      <xdr:colOff>114300</xdr:colOff>
      <xdr:row>58</xdr:row>
      <xdr:rowOff>136483</xdr:rowOff>
    </xdr:to>
    <xdr:cxnSp macro="">
      <xdr:nvCxnSpPr>
        <xdr:cNvPr id="132" name="直線コネクタ 131"/>
        <xdr:cNvCxnSpPr/>
      </xdr:nvCxnSpPr>
      <xdr:spPr>
        <a:xfrm flipV="1">
          <a:off x="1130300" y="10058164"/>
          <a:ext cx="889000" cy="2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60439</xdr:rowOff>
    </xdr:from>
    <xdr:to>
      <xdr:col>24</xdr:col>
      <xdr:colOff>114300</xdr:colOff>
      <xdr:row>57</xdr:row>
      <xdr:rowOff>162039</xdr:rowOff>
    </xdr:to>
    <xdr:sp macro="" textlink="">
      <xdr:nvSpPr>
        <xdr:cNvPr id="142" name="楕円 141"/>
        <xdr:cNvSpPr/>
      </xdr:nvSpPr>
      <xdr:spPr>
        <a:xfrm>
          <a:off x="4584700" y="98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38866</xdr:rowOff>
    </xdr:from>
    <xdr:ext cx="534377" cy="259045"/>
    <xdr:sp macro="" textlink="">
      <xdr:nvSpPr>
        <xdr:cNvPr id="143" name="物件費該当値テキスト"/>
        <xdr:cNvSpPr txBox="1"/>
      </xdr:nvSpPr>
      <xdr:spPr>
        <a:xfrm>
          <a:off x="4686300" y="981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135044</xdr:rowOff>
    </xdr:from>
    <xdr:to>
      <xdr:col>20</xdr:col>
      <xdr:colOff>38100</xdr:colOff>
      <xdr:row>58</xdr:row>
      <xdr:rowOff>65194</xdr:rowOff>
    </xdr:to>
    <xdr:sp macro="" textlink="">
      <xdr:nvSpPr>
        <xdr:cNvPr id="144" name="楕円 143"/>
        <xdr:cNvSpPr/>
      </xdr:nvSpPr>
      <xdr:spPr>
        <a:xfrm>
          <a:off x="37465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56321</xdr:rowOff>
    </xdr:from>
    <xdr:ext cx="534377" cy="259045"/>
    <xdr:sp macro="" textlink="">
      <xdr:nvSpPr>
        <xdr:cNvPr id="145" name="テキスト ボックス 144"/>
        <xdr:cNvSpPr txBox="1"/>
      </xdr:nvSpPr>
      <xdr:spPr>
        <a:xfrm>
          <a:off x="3530111" y="100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152549</xdr:rowOff>
    </xdr:from>
    <xdr:to>
      <xdr:col>15</xdr:col>
      <xdr:colOff>101600</xdr:colOff>
      <xdr:row>58</xdr:row>
      <xdr:rowOff>82699</xdr:rowOff>
    </xdr:to>
    <xdr:sp macro="" textlink="">
      <xdr:nvSpPr>
        <xdr:cNvPr id="146" name="楕円 145"/>
        <xdr:cNvSpPr/>
      </xdr:nvSpPr>
      <xdr:spPr>
        <a:xfrm>
          <a:off x="2857500" y="99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73826</xdr:rowOff>
    </xdr:from>
    <xdr:ext cx="534377" cy="259045"/>
    <xdr:sp macro="" textlink="">
      <xdr:nvSpPr>
        <xdr:cNvPr id="147" name="テキスト ボックス 146"/>
        <xdr:cNvSpPr txBox="1"/>
      </xdr:nvSpPr>
      <xdr:spPr>
        <a:xfrm>
          <a:off x="2641111" y="100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63264</xdr:rowOff>
    </xdr:from>
    <xdr:to>
      <xdr:col>10</xdr:col>
      <xdr:colOff>165100</xdr:colOff>
      <xdr:row>58</xdr:row>
      <xdr:rowOff>164864</xdr:rowOff>
    </xdr:to>
    <xdr:sp macro="" textlink="">
      <xdr:nvSpPr>
        <xdr:cNvPr id="148" name="楕円 147"/>
        <xdr:cNvSpPr/>
      </xdr:nvSpPr>
      <xdr:spPr>
        <a:xfrm>
          <a:off x="1968500" y="100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155991</xdr:rowOff>
    </xdr:from>
    <xdr:ext cx="534377" cy="259045"/>
    <xdr:sp macro="" textlink="">
      <xdr:nvSpPr>
        <xdr:cNvPr id="149" name="テキスト ボックス 148"/>
        <xdr:cNvSpPr txBox="1"/>
      </xdr:nvSpPr>
      <xdr:spPr>
        <a:xfrm>
          <a:off x="1752111" y="1010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85683</xdr:rowOff>
    </xdr:from>
    <xdr:to>
      <xdr:col>6</xdr:col>
      <xdr:colOff>38100</xdr:colOff>
      <xdr:row>59</xdr:row>
      <xdr:rowOff>15833</xdr:rowOff>
    </xdr:to>
    <xdr:sp macro="" textlink="">
      <xdr:nvSpPr>
        <xdr:cNvPr id="150" name="楕円 149"/>
        <xdr:cNvSpPr/>
      </xdr:nvSpPr>
      <xdr:spPr>
        <a:xfrm>
          <a:off x="1079500" y="10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6960</xdr:rowOff>
    </xdr:from>
    <xdr:ext cx="534377" cy="259045"/>
    <xdr:sp macro="" textlink="">
      <xdr:nvSpPr>
        <xdr:cNvPr id="151" name="テキスト ボックス 150"/>
        <xdr:cNvSpPr txBox="1"/>
      </xdr:nvSpPr>
      <xdr:spPr>
        <a:xfrm>
          <a:off x="863111" y="101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127736</xdr:rowOff>
    </xdr:from>
    <xdr:to>
      <xdr:col>24</xdr:col>
      <xdr:colOff>63500</xdr:colOff>
      <xdr:row>76</xdr:row>
      <xdr:rowOff>15608</xdr:rowOff>
    </xdr:to>
    <xdr:cxnSp macro="">
      <xdr:nvCxnSpPr>
        <xdr:cNvPr id="180" name="直線コネクタ 179"/>
        <xdr:cNvCxnSpPr/>
      </xdr:nvCxnSpPr>
      <xdr:spPr>
        <a:xfrm>
          <a:off x="3797300" y="12986486"/>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66396</xdr:rowOff>
    </xdr:from>
    <xdr:to>
      <xdr:col>19</xdr:col>
      <xdr:colOff>177800</xdr:colOff>
      <xdr:row>75</xdr:row>
      <xdr:rowOff>127736</xdr:rowOff>
    </xdr:to>
    <xdr:cxnSp macro="">
      <xdr:nvCxnSpPr>
        <xdr:cNvPr id="183" name="直線コネクタ 182"/>
        <xdr:cNvCxnSpPr/>
      </xdr:nvCxnSpPr>
      <xdr:spPr>
        <a:xfrm>
          <a:off x="2908300" y="12925146"/>
          <a:ext cx="8890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66396</xdr:rowOff>
    </xdr:from>
    <xdr:to>
      <xdr:col>15</xdr:col>
      <xdr:colOff>50800</xdr:colOff>
      <xdr:row>75</xdr:row>
      <xdr:rowOff>139395</xdr:rowOff>
    </xdr:to>
    <xdr:cxnSp macro="">
      <xdr:nvCxnSpPr>
        <xdr:cNvPr id="186" name="直線コネクタ 185"/>
        <xdr:cNvCxnSpPr/>
      </xdr:nvCxnSpPr>
      <xdr:spPr>
        <a:xfrm flipV="1">
          <a:off x="2019300" y="12925146"/>
          <a:ext cx="889000" cy="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19207</xdr:rowOff>
    </xdr:from>
    <xdr:ext cx="469744" cy="259045"/>
    <xdr:sp macro="" textlink="">
      <xdr:nvSpPr>
        <xdr:cNvPr id="188" name="テキスト ボックス 187"/>
        <xdr:cNvSpPr txBox="1"/>
      </xdr:nvSpPr>
      <xdr:spPr>
        <a:xfrm>
          <a:off x="2673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139395</xdr:rowOff>
    </xdr:from>
    <xdr:to>
      <xdr:col>10</xdr:col>
      <xdr:colOff>114300</xdr:colOff>
      <xdr:row>75</xdr:row>
      <xdr:rowOff>164960</xdr:rowOff>
    </xdr:to>
    <xdr:cxnSp macro="">
      <xdr:nvCxnSpPr>
        <xdr:cNvPr id="189" name="直線コネクタ 188"/>
        <xdr:cNvCxnSpPr/>
      </xdr:nvCxnSpPr>
      <xdr:spPr>
        <a:xfrm flipV="1">
          <a:off x="1130300" y="1299814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35971</xdr:rowOff>
    </xdr:from>
    <xdr:ext cx="469744" cy="259045"/>
    <xdr:sp macro="" textlink="">
      <xdr:nvSpPr>
        <xdr:cNvPr id="191" name="テキスト ボックス 190"/>
        <xdr:cNvSpPr txBox="1"/>
      </xdr:nvSpPr>
      <xdr:spPr>
        <a:xfrm>
          <a:off x="1784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93" name="テキスト ボックス 192"/>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136258</xdr:rowOff>
    </xdr:from>
    <xdr:to>
      <xdr:col>24</xdr:col>
      <xdr:colOff>114300</xdr:colOff>
      <xdr:row>76</xdr:row>
      <xdr:rowOff>66408</xdr:rowOff>
    </xdr:to>
    <xdr:sp macro="" textlink="">
      <xdr:nvSpPr>
        <xdr:cNvPr id="199" name="楕円 198"/>
        <xdr:cNvSpPr/>
      </xdr:nvSpPr>
      <xdr:spPr>
        <a:xfrm>
          <a:off x="4584700" y="129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159135</xdr:rowOff>
    </xdr:from>
    <xdr:ext cx="534377" cy="259045"/>
    <xdr:sp macro="" textlink="">
      <xdr:nvSpPr>
        <xdr:cNvPr id="200" name="維持補修費該当値テキスト"/>
        <xdr:cNvSpPr txBox="1"/>
      </xdr:nvSpPr>
      <xdr:spPr>
        <a:xfrm>
          <a:off x="4686300" y="128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76936</xdr:rowOff>
    </xdr:from>
    <xdr:to>
      <xdr:col>20</xdr:col>
      <xdr:colOff>38100</xdr:colOff>
      <xdr:row>76</xdr:row>
      <xdr:rowOff>7086</xdr:rowOff>
    </xdr:to>
    <xdr:sp macro="" textlink="">
      <xdr:nvSpPr>
        <xdr:cNvPr id="201" name="楕円 200"/>
        <xdr:cNvSpPr/>
      </xdr:nvSpPr>
      <xdr:spPr>
        <a:xfrm>
          <a:off x="3746500" y="129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23613</xdr:rowOff>
    </xdr:from>
    <xdr:ext cx="534377" cy="259045"/>
    <xdr:sp macro="" textlink="">
      <xdr:nvSpPr>
        <xdr:cNvPr id="202" name="テキスト ボックス 201"/>
        <xdr:cNvSpPr txBox="1"/>
      </xdr:nvSpPr>
      <xdr:spPr>
        <a:xfrm>
          <a:off x="3530111" y="127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15596</xdr:rowOff>
    </xdr:from>
    <xdr:to>
      <xdr:col>15</xdr:col>
      <xdr:colOff>101600</xdr:colOff>
      <xdr:row>75</xdr:row>
      <xdr:rowOff>117196</xdr:rowOff>
    </xdr:to>
    <xdr:sp macro="" textlink="">
      <xdr:nvSpPr>
        <xdr:cNvPr id="203" name="楕円 202"/>
        <xdr:cNvSpPr/>
      </xdr:nvSpPr>
      <xdr:spPr>
        <a:xfrm>
          <a:off x="2857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133723</xdr:rowOff>
    </xdr:from>
    <xdr:ext cx="534377" cy="259045"/>
    <xdr:sp macro="" textlink="">
      <xdr:nvSpPr>
        <xdr:cNvPr id="204" name="テキスト ボックス 203"/>
        <xdr:cNvSpPr txBox="1"/>
      </xdr:nvSpPr>
      <xdr:spPr>
        <a:xfrm>
          <a:off x="2641111" y="126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88595</xdr:rowOff>
    </xdr:from>
    <xdr:to>
      <xdr:col>10</xdr:col>
      <xdr:colOff>165100</xdr:colOff>
      <xdr:row>76</xdr:row>
      <xdr:rowOff>18746</xdr:rowOff>
    </xdr:to>
    <xdr:sp macro="" textlink="">
      <xdr:nvSpPr>
        <xdr:cNvPr id="205" name="楕円 204"/>
        <xdr:cNvSpPr/>
      </xdr:nvSpPr>
      <xdr:spPr>
        <a:xfrm>
          <a:off x="1968500" y="129473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35272</xdr:rowOff>
    </xdr:from>
    <xdr:ext cx="534377" cy="259045"/>
    <xdr:sp macro="" textlink="">
      <xdr:nvSpPr>
        <xdr:cNvPr id="206" name="テキスト ボックス 205"/>
        <xdr:cNvSpPr txBox="1"/>
      </xdr:nvSpPr>
      <xdr:spPr>
        <a:xfrm>
          <a:off x="1752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114160</xdr:rowOff>
    </xdr:from>
    <xdr:to>
      <xdr:col>6</xdr:col>
      <xdr:colOff>38100</xdr:colOff>
      <xdr:row>76</xdr:row>
      <xdr:rowOff>44310</xdr:rowOff>
    </xdr:to>
    <xdr:sp macro="" textlink="">
      <xdr:nvSpPr>
        <xdr:cNvPr id="207" name="楕円 206"/>
        <xdr:cNvSpPr/>
      </xdr:nvSpPr>
      <xdr:spPr>
        <a:xfrm>
          <a:off x="1079500" y="129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60837</xdr:rowOff>
    </xdr:from>
    <xdr:ext cx="534377" cy="259045"/>
    <xdr:sp macro="" textlink="">
      <xdr:nvSpPr>
        <xdr:cNvPr id="208" name="テキスト ボックス 207"/>
        <xdr:cNvSpPr txBox="1"/>
      </xdr:nvSpPr>
      <xdr:spPr>
        <a:xfrm>
          <a:off x="863111" y="127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80395</xdr:rowOff>
    </xdr:from>
    <xdr:to>
      <xdr:col>24</xdr:col>
      <xdr:colOff>63500</xdr:colOff>
      <xdr:row>93</xdr:row>
      <xdr:rowOff>163736</xdr:rowOff>
    </xdr:to>
    <xdr:cxnSp macro="">
      <xdr:nvCxnSpPr>
        <xdr:cNvPr id="240" name="直線コネクタ 239"/>
        <xdr:cNvCxnSpPr/>
      </xdr:nvCxnSpPr>
      <xdr:spPr>
        <a:xfrm flipV="1">
          <a:off x="3797300" y="16025245"/>
          <a:ext cx="8382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163736</xdr:rowOff>
    </xdr:from>
    <xdr:to>
      <xdr:col>19</xdr:col>
      <xdr:colOff>177800</xdr:colOff>
      <xdr:row>94</xdr:row>
      <xdr:rowOff>33499</xdr:rowOff>
    </xdr:to>
    <xdr:cxnSp macro="">
      <xdr:nvCxnSpPr>
        <xdr:cNvPr id="243" name="直線コネクタ 242"/>
        <xdr:cNvCxnSpPr/>
      </xdr:nvCxnSpPr>
      <xdr:spPr>
        <a:xfrm flipV="1">
          <a:off x="2908300" y="16108586"/>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33499</xdr:rowOff>
    </xdr:from>
    <xdr:to>
      <xdr:col>15</xdr:col>
      <xdr:colOff>50800</xdr:colOff>
      <xdr:row>94</xdr:row>
      <xdr:rowOff>53958</xdr:rowOff>
    </xdr:to>
    <xdr:cxnSp macro="">
      <xdr:nvCxnSpPr>
        <xdr:cNvPr id="246" name="直線コネクタ 245"/>
        <xdr:cNvCxnSpPr/>
      </xdr:nvCxnSpPr>
      <xdr:spPr>
        <a:xfrm flipV="1">
          <a:off x="2019300" y="16149799"/>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53958</xdr:rowOff>
    </xdr:from>
    <xdr:to>
      <xdr:col>10</xdr:col>
      <xdr:colOff>114300</xdr:colOff>
      <xdr:row>95</xdr:row>
      <xdr:rowOff>86452</xdr:rowOff>
    </xdr:to>
    <xdr:cxnSp macro="">
      <xdr:nvCxnSpPr>
        <xdr:cNvPr id="249" name="直線コネクタ 248"/>
        <xdr:cNvCxnSpPr/>
      </xdr:nvCxnSpPr>
      <xdr:spPr>
        <a:xfrm flipV="1">
          <a:off x="1130300" y="16170258"/>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29595</xdr:rowOff>
    </xdr:from>
    <xdr:to>
      <xdr:col>24</xdr:col>
      <xdr:colOff>114300</xdr:colOff>
      <xdr:row>93</xdr:row>
      <xdr:rowOff>131195</xdr:rowOff>
    </xdr:to>
    <xdr:sp macro="" textlink="">
      <xdr:nvSpPr>
        <xdr:cNvPr id="259" name="楕円 258"/>
        <xdr:cNvSpPr/>
      </xdr:nvSpPr>
      <xdr:spPr>
        <a:xfrm>
          <a:off x="4584700" y="159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52472</xdr:rowOff>
    </xdr:from>
    <xdr:ext cx="534377" cy="259045"/>
    <xdr:sp macro="" textlink="">
      <xdr:nvSpPr>
        <xdr:cNvPr id="260" name="扶助費該当値テキスト"/>
        <xdr:cNvSpPr txBox="1"/>
      </xdr:nvSpPr>
      <xdr:spPr>
        <a:xfrm>
          <a:off x="4686300" y="1582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112936</xdr:rowOff>
    </xdr:from>
    <xdr:to>
      <xdr:col>20</xdr:col>
      <xdr:colOff>38100</xdr:colOff>
      <xdr:row>94</xdr:row>
      <xdr:rowOff>43086</xdr:rowOff>
    </xdr:to>
    <xdr:sp macro="" textlink="">
      <xdr:nvSpPr>
        <xdr:cNvPr id="261" name="楕円 260"/>
        <xdr:cNvSpPr/>
      </xdr:nvSpPr>
      <xdr:spPr>
        <a:xfrm>
          <a:off x="3746500" y="160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59613</xdr:rowOff>
    </xdr:from>
    <xdr:ext cx="534377" cy="259045"/>
    <xdr:sp macro="" textlink="">
      <xdr:nvSpPr>
        <xdr:cNvPr id="262" name="テキスト ボックス 261"/>
        <xdr:cNvSpPr txBox="1"/>
      </xdr:nvSpPr>
      <xdr:spPr>
        <a:xfrm>
          <a:off x="3530111" y="158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154149</xdr:rowOff>
    </xdr:from>
    <xdr:to>
      <xdr:col>15</xdr:col>
      <xdr:colOff>101600</xdr:colOff>
      <xdr:row>94</xdr:row>
      <xdr:rowOff>84299</xdr:rowOff>
    </xdr:to>
    <xdr:sp macro="" textlink="">
      <xdr:nvSpPr>
        <xdr:cNvPr id="263" name="楕円 262"/>
        <xdr:cNvSpPr/>
      </xdr:nvSpPr>
      <xdr:spPr>
        <a:xfrm>
          <a:off x="28575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100826</xdr:rowOff>
    </xdr:from>
    <xdr:ext cx="534377" cy="259045"/>
    <xdr:sp macro="" textlink="">
      <xdr:nvSpPr>
        <xdr:cNvPr id="264" name="テキスト ボックス 263"/>
        <xdr:cNvSpPr txBox="1"/>
      </xdr:nvSpPr>
      <xdr:spPr>
        <a:xfrm>
          <a:off x="2641111" y="1587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3158</xdr:rowOff>
    </xdr:from>
    <xdr:to>
      <xdr:col>10</xdr:col>
      <xdr:colOff>165100</xdr:colOff>
      <xdr:row>94</xdr:row>
      <xdr:rowOff>104758</xdr:rowOff>
    </xdr:to>
    <xdr:sp macro="" textlink="">
      <xdr:nvSpPr>
        <xdr:cNvPr id="265" name="楕円 264"/>
        <xdr:cNvSpPr/>
      </xdr:nvSpPr>
      <xdr:spPr>
        <a:xfrm>
          <a:off x="1968500" y="1611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121285</xdr:rowOff>
    </xdr:from>
    <xdr:ext cx="534377" cy="259045"/>
    <xdr:sp macro="" textlink="">
      <xdr:nvSpPr>
        <xdr:cNvPr id="266" name="テキスト ボックス 265"/>
        <xdr:cNvSpPr txBox="1"/>
      </xdr:nvSpPr>
      <xdr:spPr>
        <a:xfrm>
          <a:off x="1752111" y="158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35652</xdr:rowOff>
    </xdr:from>
    <xdr:to>
      <xdr:col>6</xdr:col>
      <xdr:colOff>38100</xdr:colOff>
      <xdr:row>95</xdr:row>
      <xdr:rowOff>137252</xdr:rowOff>
    </xdr:to>
    <xdr:sp macro="" textlink="">
      <xdr:nvSpPr>
        <xdr:cNvPr id="267" name="楕円 266"/>
        <xdr:cNvSpPr/>
      </xdr:nvSpPr>
      <xdr:spPr>
        <a:xfrm>
          <a:off x="1079500" y="163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153779</xdr:rowOff>
    </xdr:from>
    <xdr:ext cx="534377" cy="259045"/>
    <xdr:sp macro="" textlink="">
      <xdr:nvSpPr>
        <xdr:cNvPr id="268" name="テキスト ボックス 267"/>
        <xdr:cNvSpPr txBox="1"/>
      </xdr:nvSpPr>
      <xdr:spPr>
        <a:xfrm>
          <a:off x="863111" y="160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170115</xdr:rowOff>
    </xdr:from>
    <xdr:to>
      <xdr:col>55</xdr:col>
      <xdr:colOff>0</xdr:colOff>
      <xdr:row>35</xdr:row>
      <xdr:rowOff>63162</xdr:rowOff>
    </xdr:to>
    <xdr:cxnSp macro="">
      <xdr:nvCxnSpPr>
        <xdr:cNvPr id="299" name="直線コネクタ 298"/>
        <xdr:cNvCxnSpPr/>
      </xdr:nvCxnSpPr>
      <xdr:spPr>
        <a:xfrm>
          <a:off x="9639300" y="5999415"/>
          <a:ext cx="8382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170115</xdr:rowOff>
    </xdr:from>
    <xdr:to>
      <xdr:col>50</xdr:col>
      <xdr:colOff>114300</xdr:colOff>
      <xdr:row>35</xdr:row>
      <xdr:rowOff>84237</xdr:rowOff>
    </xdr:to>
    <xdr:cxnSp macro="">
      <xdr:nvCxnSpPr>
        <xdr:cNvPr id="302" name="直線コネクタ 301"/>
        <xdr:cNvCxnSpPr/>
      </xdr:nvCxnSpPr>
      <xdr:spPr>
        <a:xfrm flipV="1">
          <a:off x="8750300" y="5999415"/>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84237</xdr:rowOff>
    </xdr:from>
    <xdr:to>
      <xdr:col>45</xdr:col>
      <xdr:colOff>177800</xdr:colOff>
      <xdr:row>35</xdr:row>
      <xdr:rowOff>87884</xdr:rowOff>
    </xdr:to>
    <xdr:cxnSp macro="">
      <xdr:nvCxnSpPr>
        <xdr:cNvPr id="305" name="直線コネクタ 304"/>
        <xdr:cNvCxnSpPr/>
      </xdr:nvCxnSpPr>
      <xdr:spPr>
        <a:xfrm flipV="1">
          <a:off x="7861300" y="6084987"/>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80601</xdr:rowOff>
    </xdr:from>
    <xdr:to>
      <xdr:col>41</xdr:col>
      <xdr:colOff>50800</xdr:colOff>
      <xdr:row>35</xdr:row>
      <xdr:rowOff>87884</xdr:rowOff>
    </xdr:to>
    <xdr:cxnSp macro="">
      <xdr:nvCxnSpPr>
        <xdr:cNvPr id="308" name="直線コネクタ 307"/>
        <xdr:cNvCxnSpPr/>
      </xdr:nvCxnSpPr>
      <xdr:spPr>
        <a:xfrm>
          <a:off x="6972300" y="6081351"/>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12362</xdr:rowOff>
    </xdr:from>
    <xdr:to>
      <xdr:col>55</xdr:col>
      <xdr:colOff>50800</xdr:colOff>
      <xdr:row>35</xdr:row>
      <xdr:rowOff>113962</xdr:rowOff>
    </xdr:to>
    <xdr:sp macro="" textlink="">
      <xdr:nvSpPr>
        <xdr:cNvPr id="318" name="楕円 317"/>
        <xdr:cNvSpPr/>
      </xdr:nvSpPr>
      <xdr:spPr>
        <a:xfrm>
          <a:off x="10426700" y="6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162239</xdr:rowOff>
    </xdr:from>
    <xdr:ext cx="534377" cy="259045"/>
    <xdr:sp macro="" textlink="">
      <xdr:nvSpPr>
        <xdr:cNvPr id="319" name="補助費等該当値テキスト"/>
        <xdr:cNvSpPr txBox="1"/>
      </xdr:nvSpPr>
      <xdr:spPr>
        <a:xfrm>
          <a:off x="10528300" y="5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119315</xdr:rowOff>
    </xdr:from>
    <xdr:to>
      <xdr:col>50</xdr:col>
      <xdr:colOff>165100</xdr:colOff>
      <xdr:row>35</xdr:row>
      <xdr:rowOff>49465</xdr:rowOff>
    </xdr:to>
    <xdr:sp macro="" textlink="">
      <xdr:nvSpPr>
        <xdr:cNvPr id="320" name="楕円 319"/>
        <xdr:cNvSpPr/>
      </xdr:nvSpPr>
      <xdr:spPr>
        <a:xfrm>
          <a:off x="9588500" y="59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65992</xdr:rowOff>
    </xdr:from>
    <xdr:ext cx="534377" cy="259045"/>
    <xdr:sp macro="" textlink="">
      <xdr:nvSpPr>
        <xdr:cNvPr id="321" name="テキスト ボックス 320"/>
        <xdr:cNvSpPr txBox="1"/>
      </xdr:nvSpPr>
      <xdr:spPr>
        <a:xfrm>
          <a:off x="9372111" y="57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33437</xdr:rowOff>
    </xdr:from>
    <xdr:to>
      <xdr:col>46</xdr:col>
      <xdr:colOff>38100</xdr:colOff>
      <xdr:row>35</xdr:row>
      <xdr:rowOff>135037</xdr:rowOff>
    </xdr:to>
    <xdr:sp macro="" textlink="">
      <xdr:nvSpPr>
        <xdr:cNvPr id="322" name="楕円 321"/>
        <xdr:cNvSpPr/>
      </xdr:nvSpPr>
      <xdr:spPr>
        <a:xfrm>
          <a:off x="8699500" y="60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151564</xdr:rowOff>
    </xdr:from>
    <xdr:ext cx="534377" cy="259045"/>
    <xdr:sp macro="" textlink="">
      <xdr:nvSpPr>
        <xdr:cNvPr id="323" name="テキスト ボックス 322"/>
        <xdr:cNvSpPr txBox="1"/>
      </xdr:nvSpPr>
      <xdr:spPr>
        <a:xfrm>
          <a:off x="8483111" y="580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37084</xdr:rowOff>
    </xdr:from>
    <xdr:to>
      <xdr:col>41</xdr:col>
      <xdr:colOff>101600</xdr:colOff>
      <xdr:row>35</xdr:row>
      <xdr:rowOff>138684</xdr:rowOff>
    </xdr:to>
    <xdr:sp macro="" textlink="">
      <xdr:nvSpPr>
        <xdr:cNvPr id="324" name="楕円 323"/>
        <xdr:cNvSpPr/>
      </xdr:nvSpPr>
      <xdr:spPr>
        <a:xfrm>
          <a:off x="7810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155211</xdr:rowOff>
    </xdr:from>
    <xdr:ext cx="534377" cy="259045"/>
    <xdr:sp macro="" textlink="">
      <xdr:nvSpPr>
        <xdr:cNvPr id="325" name="テキスト ボックス 324"/>
        <xdr:cNvSpPr txBox="1"/>
      </xdr:nvSpPr>
      <xdr:spPr>
        <a:xfrm>
          <a:off x="7594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29801</xdr:rowOff>
    </xdr:from>
    <xdr:to>
      <xdr:col>36</xdr:col>
      <xdr:colOff>165100</xdr:colOff>
      <xdr:row>35</xdr:row>
      <xdr:rowOff>131401</xdr:rowOff>
    </xdr:to>
    <xdr:sp macro="" textlink="">
      <xdr:nvSpPr>
        <xdr:cNvPr id="326" name="楕円 325"/>
        <xdr:cNvSpPr/>
      </xdr:nvSpPr>
      <xdr:spPr>
        <a:xfrm>
          <a:off x="6921500" y="60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147928</xdr:rowOff>
    </xdr:from>
    <xdr:ext cx="534377" cy="259045"/>
    <xdr:sp macro="" textlink="">
      <xdr:nvSpPr>
        <xdr:cNvPr id="327" name="テキスト ボックス 326"/>
        <xdr:cNvSpPr txBox="1"/>
      </xdr:nvSpPr>
      <xdr:spPr>
        <a:xfrm>
          <a:off x="6705111" y="58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82291</xdr:rowOff>
    </xdr:from>
    <xdr:to>
      <xdr:col>55</xdr:col>
      <xdr:colOff>0</xdr:colOff>
      <xdr:row>58</xdr:row>
      <xdr:rowOff>113240</xdr:rowOff>
    </xdr:to>
    <xdr:cxnSp macro="">
      <xdr:nvCxnSpPr>
        <xdr:cNvPr id="356" name="直線コネクタ 355"/>
        <xdr:cNvCxnSpPr/>
      </xdr:nvCxnSpPr>
      <xdr:spPr>
        <a:xfrm flipV="1">
          <a:off x="9639300" y="10026391"/>
          <a:ext cx="838200" cy="3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113240</xdr:rowOff>
    </xdr:from>
    <xdr:to>
      <xdr:col>50</xdr:col>
      <xdr:colOff>114300</xdr:colOff>
      <xdr:row>58</xdr:row>
      <xdr:rowOff>158289</xdr:rowOff>
    </xdr:to>
    <xdr:cxnSp macro="">
      <xdr:nvCxnSpPr>
        <xdr:cNvPr id="359" name="直線コネクタ 358"/>
        <xdr:cNvCxnSpPr/>
      </xdr:nvCxnSpPr>
      <xdr:spPr>
        <a:xfrm flipV="1">
          <a:off x="8750300" y="10057340"/>
          <a:ext cx="8890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140115</xdr:rowOff>
    </xdr:from>
    <xdr:to>
      <xdr:col>45</xdr:col>
      <xdr:colOff>177800</xdr:colOff>
      <xdr:row>58</xdr:row>
      <xdr:rowOff>158289</xdr:rowOff>
    </xdr:to>
    <xdr:cxnSp macro="">
      <xdr:nvCxnSpPr>
        <xdr:cNvPr id="362" name="直線コネクタ 361"/>
        <xdr:cNvCxnSpPr/>
      </xdr:nvCxnSpPr>
      <xdr:spPr>
        <a:xfrm>
          <a:off x="7861300" y="10084215"/>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101524</xdr:rowOff>
    </xdr:from>
    <xdr:to>
      <xdr:col>41</xdr:col>
      <xdr:colOff>50800</xdr:colOff>
      <xdr:row>58</xdr:row>
      <xdr:rowOff>140115</xdr:rowOff>
    </xdr:to>
    <xdr:cxnSp macro="">
      <xdr:nvCxnSpPr>
        <xdr:cNvPr id="365" name="直線コネクタ 364"/>
        <xdr:cNvCxnSpPr/>
      </xdr:nvCxnSpPr>
      <xdr:spPr>
        <a:xfrm>
          <a:off x="6972300" y="10045624"/>
          <a:ext cx="889000" cy="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31491</xdr:rowOff>
    </xdr:from>
    <xdr:to>
      <xdr:col>55</xdr:col>
      <xdr:colOff>50800</xdr:colOff>
      <xdr:row>58</xdr:row>
      <xdr:rowOff>133091</xdr:rowOff>
    </xdr:to>
    <xdr:sp macro="" textlink="">
      <xdr:nvSpPr>
        <xdr:cNvPr id="375" name="楕円 374"/>
        <xdr:cNvSpPr/>
      </xdr:nvSpPr>
      <xdr:spPr>
        <a:xfrm>
          <a:off x="10426700" y="99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117868</xdr:rowOff>
    </xdr:from>
    <xdr:ext cx="534377" cy="259045"/>
    <xdr:sp macro="" textlink="">
      <xdr:nvSpPr>
        <xdr:cNvPr id="376" name="普通建設事業費該当値テキスト"/>
        <xdr:cNvSpPr txBox="1"/>
      </xdr:nvSpPr>
      <xdr:spPr>
        <a:xfrm>
          <a:off x="10528300" y="98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62440</xdr:rowOff>
    </xdr:from>
    <xdr:to>
      <xdr:col>50</xdr:col>
      <xdr:colOff>165100</xdr:colOff>
      <xdr:row>58</xdr:row>
      <xdr:rowOff>164040</xdr:rowOff>
    </xdr:to>
    <xdr:sp macro="" textlink="">
      <xdr:nvSpPr>
        <xdr:cNvPr id="377" name="楕円 376"/>
        <xdr:cNvSpPr/>
      </xdr:nvSpPr>
      <xdr:spPr>
        <a:xfrm>
          <a:off x="9588500" y="100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155167</xdr:rowOff>
    </xdr:from>
    <xdr:ext cx="534377" cy="259045"/>
    <xdr:sp macro="" textlink="">
      <xdr:nvSpPr>
        <xdr:cNvPr id="378" name="テキスト ボックス 377"/>
        <xdr:cNvSpPr txBox="1"/>
      </xdr:nvSpPr>
      <xdr:spPr>
        <a:xfrm>
          <a:off x="9372111" y="100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107489</xdr:rowOff>
    </xdr:from>
    <xdr:to>
      <xdr:col>46</xdr:col>
      <xdr:colOff>38100</xdr:colOff>
      <xdr:row>59</xdr:row>
      <xdr:rowOff>37639</xdr:rowOff>
    </xdr:to>
    <xdr:sp macro="" textlink="">
      <xdr:nvSpPr>
        <xdr:cNvPr id="379" name="楕円 378"/>
        <xdr:cNvSpPr/>
      </xdr:nvSpPr>
      <xdr:spPr>
        <a:xfrm>
          <a:off x="8699500" y="100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28766</xdr:rowOff>
    </xdr:from>
    <xdr:ext cx="534377" cy="259045"/>
    <xdr:sp macro="" textlink="">
      <xdr:nvSpPr>
        <xdr:cNvPr id="380" name="テキスト ボックス 379"/>
        <xdr:cNvSpPr txBox="1"/>
      </xdr:nvSpPr>
      <xdr:spPr>
        <a:xfrm>
          <a:off x="8483111" y="101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89315</xdr:rowOff>
    </xdr:from>
    <xdr:to>
      <xdr:col>41</xdr:col>
      <xdr:colOff>101600</xdr:colOff>
      <xdr:row>59</xdr:row>
      <xdr:rowOff>19465</xdr:rowOff>
    </xdr:to>
    <xdr:sp macro="" textlink="">
      <xdr:nvSpPr>
        <xdr:cNvPr id="381" name="楕円 380"/>
        <xdr:cNvSpPr/>
      </xdr:nvSpPr>
      <xdr:spPr>
        <a:xfrm>
          <a:off x="7810500" y="100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10592</xdr:rowOff>
    </xdr:from>
    <xdr:ext cx="534377" cy="259045"/>
    <xdr:sp macro="" textlink="">
      <xdr:nvSpPr>
        <xdr:cNvPr id="382" name="テキスト ボックス 381"/>
        <xdr:cNvSpPr txBox="1"/>
      </xdr:nvSpPr>
      <xdr:spPr>
        <a:xfrm>
          <a:off x="7594111" y="101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50724</xdr:rowOff>
    </xdr:from>
    <xdr:to>
      <xdr:col>36</xdr:col>
      <xdr:colOff>165100</xdr:colOff>
      <xdr:row>58</xdr:row>
      <xdr:rowOff>152324</xdr:rowOff>
    </xdr:to>
    <xdr:sp macro="" textlink="">
      <xdr:nvSpPr>
        <xdr:cNvPr id="383" name="楕円 382"/>
        <xdr:cNvSpPr/>
      </xdr:nvSpPr>
      <xdr:spPr>
        <a:xfrm>
          <a:off x="6921500" y="99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143451</xdr:rowOff>
    </xdr:from>
    <xdr:ext cx="534377" cy="259045"/>
    <xdr:sp macro="" textlink="">
      <xdr:nvSpPr>
        <xdr:cNvPr id="384" name="テキスト ボックス 383"/>
        <xdr:cNvSpPr txBox="1"/>
      </xdr:nvSpPr>
      <xdr:spPr>
        <a:xfrm>
          <a:off x="6705111" y="100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56652</xdr:rowOff>
    </xdr:from>
    <xdr:to>
      <xdr:col>55</xdr:col>
      <xdr:colOff>0</xdr:colOff>
      <xdr:row>79</xdr:row>
      <xdr:rowOff>66025</xdr:rowOff>
    </xdr:to>
    <xdr:cxnSp macro="">
      <xdr:nvCxnSpPr>
        <xdr:cNvPr id="415" name="直線コネクタ 414"/>
        <xdr:cNvCxnSpPr/>
      </xdr:nvCxnSpPr>
      <xdr:spPr>
        <a:xfrm>
          <a:off x="9639300" y="13601202"/>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50459</xdr:rowOff>
    </xdr:from>
    <xdr:to>
      <xdr:col>50</xdr:col>
      <xdr:colOff>114300</xdr:colOff>
      <xdr:row>79</xdr:row>
      <xdr:rowOff>56652</xdr:rowOff>
    </xdr:to>
    <xdr:cxnSp macro="">
      <xdr:nvCxnSpPr>
        <xdr:cNvPr id="418" name="直線コネクタ 417"/>
        <xdr:cNvCxnSpPr/>
      </xdr:nvCxnSpPr>
      <xdr:spPr>
        <a:xfrm>
          <a:off x="8750300" y="13595009"/>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50459</xdr:rowOff>
    </xdr:from>
    <xdr:to>
      <xdr:col>45</xdr:col>
      <xdr:colOff>177800</xdr:colOff>
      <xdr:row>79</xdr:row>
      <xdr:rowOff>92216</xdr:rowOff>
    </xdr:to>
    <xdr:cxnSp macro="">
      <xdr:nvCxnSpPr>
        <xdr:cNvPr id="421" name="直線コネクタ 420"/>
        <xdr:cNvCxnSpPr/>
      </xdr:nvCxnSpPr>
      <xdr:spPr>
        <a:xfrm flipV="1">
          <a:off x="7861300" y="13595009"/>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19946</xdr:rowOff>
    </xdr:from>
    <xdr:to>
      <xdr:col>41</xdr:col>
      <xdr:colOff>50800</xdr:colOff>
      <xdr:row>79</xdr:row>
      <xdr:rowOff>92216</xdr:rowOff>
    </xdr:to>
    <xdr:cxnSp macro="">
      <xdr:nvCxnSpPr>
        <xdr:cNvPr id="424" name="直線コネクタ 423"/>
        <xdr:cNvCxnSpPr/>
      </xdr:nvCxnSpPr>
      <xdr:spPr>
        <a:xfrm>
          <a:off x="6972300" y="13564496"/>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15225</xdr:rowOff>
    </xdr:from>
    <xdr:to>
      <xdr:col>55</xdr:col>
      <xdr:colOff>50800</xdr:colOff>
      <xdr:row>79</xdr:row>
      <xdr:rowOff>116825</xdr:rowOff>
    </xdr:to>
    <xdr:sp macro="" textlink="">
      <xdr:nvSpPr>
        <xdr:cNvPr id="434" name="楕円 433"/>
        <xdr:cNvSpPr/>
      </xdr:nvSpPr>
      <xdr:spPr>
        <a:xfrm>
          <a:off x="10426700" y="13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101602</xdr:rowOff>
    </xdr:from>
    <xdr:ext cx="469744" cy="259045"/>
    <xdr:sp macro="" textlink="">
      <xdr:nvSpPr>
        <xdr:cNvPr id="435" name="普通建設事業費 （ うち新規整備　）該当値テキスト"/>
        <xdr:cNvSpPr txBox="1"/>
      </xdr:nvSpPr>
      <xdr:spPr>
        <a:xfrm>
          <a:off x="10528300" y="1347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5852</xdr:rowOff>
    </xdr:from>
    <xdr:to>
      <xdr:col>50</xdr:col>
      <xdr:colOff>165100</xdr:colOff>
      <xdr:row>79</xdr:row>
      <xdr:rowOff>107452</xdr:rowOff>
    </xdr:to>
    <xdr:sp macro="" textlink="">
      <xdr:nvSpPr>
        <xdr:cNvPr id="436" name="楕円 435"/>
        <xdr:cNvSpPr/>
      </xdr:nvSpPr>
      <xdr:spPr>
        <a:xfrm>
          <a:off x="9588500" y="135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98579</xdr:rowOff>
    </xdr:from>
    <xdr:ext cx="469744" cy="259045"/>
    <xdr:sp macro="" textlink="">
      <xdr:nvSpPr>
        <xdr:cNvPr id="437" name="テキスト ボックス 436"/>
        <xdr:cNvSpPr txBox="1"/>
      </xdr:nvSpPr>
      <xdr:spPr>
        <a:xfrm>
          <a:off x="9404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171109</xdr:rowOff>
    </xdr:from>
    <xdr:to>
      <xdr:col>46</xdr:col>
      <xdr:colOff>38100</xdr:colOff>
      <xdr:row>79</xdr:row>
      <xdr:rowOff>101259</xdr:rowOff>
    </xdr:to>
    <xdr:sp macro="" textlink="">
      <xdr:nvSpPr>
        <xdr:cNvPr id="438" name="楕円 437"/>
        <xdr:cNvSpPr/>
      </xdr:nvSpPr>
      <xdr:spPr>
        <a:xfrm>
          <a:off x="8699500" y="135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92386</xdr:rowOff>
    </xdr:from>
    <xdr:ext cx="469744" cy="259045"/>
    <xdr:sp macro="" textlink="">
      <xdr:nvSpPr>
        <xdr:cNvPr id="439" name="テキスト ボックス 438"/>
        <xdr:cNvSpPr txBox="1"/>
      </xdr:nvSpPr>
      <xdr:spPr>
        <a:xfrm>
          <a:off x="8515428" y="1363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41416</xdr:rowOff>
    </xdr:from>
    <xdr:to>
      <xdr:col>41</xdr:col>
      <xdr:colOff>101600</xdr:colOff>
      <xdr:row>79</xdr:row>
      <xdr:rowOff>143016</xdr:rowOff>
    </xdr:to>
    <xdr:sp macro="" textlink="">
      <xdr:nvSpPr>
        <xdr:cNvPr id="440" name="楕円 439"/>
        <xdr:cNvSpPr/>
      </xdr:nvSpPr>
      <xdr:spPr>
        <a:xfrm>
          <a:off x="7810500" y="13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134143</xdr:rowOff>
    </xdr:from>
    <xdr:ext cx="378565" cy="259045"/>
    <xdr:sp macro="" textlink="">
      <xdr:nvSpPr>
        <xdr:cNvPr id="441" name="テキスト ボックス 440"/>
        <xdr:cNvSpPr txBox="1"/>
      </xdr:nvSpPr>
      <xdr:spPr>
        <a:xfrm>
          <a:off x="7672017" y="1367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140596</xdr:rowOff>
    </xdr:from>
    <xdr:to>
      <xdr:col>36</xdr:col>
      <xdr:colOff>165100</xdr:colOff>
      <xdr:row>79</xdr:row>
      <xdr:rowOff>70746</xdr:rowOff>
    </xdr:to>
    <xdr:sp macro="" textlink="">
      <xdr:nvSpPr>
        <xdr:cNvPr id="442" name="楕円 441"/>
        <xdr:cNvSpPr/>
      </xdr:nvSpPr>
      <xdr:spPr>
        <a:xfrm>
          <a:off x="6921500" y="135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61873</xdr:rowOff>
    </xdr:from>
    <xdr:ext cx="469744" cy="259045"/>
    <xdr:sp macro="" textlink="">
      <xdr:nvSpPr>
        <xdr:cNvPr id="443" name="テキスト ボックス 442"/>
        <xdr:cNvSpPr txBox="1"/>
      </xdr:nvSpPr>
      <xdr:spPr>
        <a:xfrm>
          <a:off x="6737428" y="136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10244</xdr:rowOff>
    </xdr:from>
    <xdr:to>
      <xdr:col>55</xdr:col>
      <xdr:colOff>0</xdr:colOff>
      <xdr:row>98</xdr:row>
      <xdr:rowOff>40091</xdr:rowOff>
    </xdr:to>
    <xdr:cxnSp macro="">
      <xdr:nvCxnSpPr>
        <xdr:cNvPr id="470" name="直線コネクタ 469"/>
        <xdr:cNvCxnSpPr/>
      </xdr:nvCxnSpPr>
      <xdr:spPr>
        <a:xfrm flipV="1">
          <a:off x="9639300" y="16812344"/>
          <a:ext cx="838200" cy="2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40091</xdr:rowOff>
    </xdr:from>
    <xdr:to>
      <xdr:col>50</xdr:col>
      <xdr:colOff>114300</xdr:colOff>
      <xdr:row>98</xdr:row>
      <xdr:rowOff>102904</xdr:rowOff>
    </xdr:to>
    <xdr:cxnSp macro="">
      <xdr:nvCxnSpPr>
        <xdr:cNvPr id="473" name="直線コネクタ 472"/>
        <xdr:cNvCxnSpPr/>
      </xdr:nvCxnSpPr>
      <xdr:spPr>
        <a:xfrm flipV="1">
          <a:off x="8750300" y="16842191"/>
          <a:ext cx="889000" cy="6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62173</xdr:rowOff>
    </xdr:from>
    <xdr:to>
      <xdr:col>45</xdr:col>
      <xdr:colOff>177800</xdr:colOff>
      <xdr:row>98</xdr:row>
      <xdr:rowOff>102904</xdr:rowOff>
    </xdr:to>
    <xdr:cxnSp macro="">
      <xdr:nvCxnSpPr>
        <xdr:cNvPr id="476" name="直線コネクタ 475"/>
        <xdr:cNvCxnSpPr/>
      </xdr:nvCxnSpPr>
      <xdr:spPr>
        <a:xfrm>
          <a:off x="7861300" y="16864273"/>
          <a:ext cx="889000" cy="4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62173</xdr:rowOff>
    </xdr:from>
    <xdr:to>
      <xdr:col>41</xdr:col>
      <xdr:colOff>50800</xdr:colOff>
      <xdr:row>98</xdr:row>
      <xdr:rowOff>114864</xdr:rowOff>
    </xdr:to>
    <xdr:cxnSp macro="">
      <xdr:nvCxnSpPr>
        <xdr:cNvPr id="479" name="直線コネクタ 478"/>
        <xdr:cNvCxnSpPr/>
      </xdr:nvCxnSpPr>
      <xdr:spPr>
        <a:xfrm flipV="1">
          <a:off x="6972300" y="16864273"/>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130894</xdr:rowOff>
    </xdr:from>
    <xdr:to>
      <xdr:col>55</xdr:col>
      <xdr:colOff>50800</xdr:colOff>
      <xdr:row>98</xdr:row>
      <xdr:rowOff>61044</xdr:rowOff>
    </xdr:to>
    <xdr:sp macro="" textlink="">
      <xdr:nvSpPr>
        <xdr:cNvPr id="489" name="楕円 488"/>
        <xdr:cNvSpPr/>
      </xdr:nvSpPr>
      <xdr:spPr>
        <a:xfrm>
          <a:off x="10426700" y="16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45821</xdr:rowOff>
    </xdr:from>
    <xdr:ext cx="534377" cy="259045"/>
    <xdr:sp macro="" textlink="">
      <xdr:nvSpPr>
        <xdr:cNvPr id="490" name="普通建設事業費 （ うち更新整備　）該当値テキスト"/>
        <xdr:cNvSpPr txBox="1"/>
      </xdr:nvSpPr>
      <xdr:spPr>
        <a:xfrm>
          <a:off x="10528300" y="1667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160741</xdr:rowOff>
    </xdr:from>
    <xdr:to>
      <xdr:col>50</xdr:col>
      <xdr:colOff>165100</xdr:colOff>
      <xdr:row>98</xdr:row>
      <xdr:rowOff>90891</xdr:rowOff>
    </xdr:to>
    <xdr:sp macro="" textlink="">
      <xdr:nvSpPr>
        <xdr:cNvPr id="491" name="楕円 490"/>
        <xdr:cNvSpPr/>
      </xdr:nvSpPr>
      <xdr:spPr>
        <a:xfrm>
          <a:off x="9588500" y="167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82018</xdr:rowOff>
    </xdr:from>
    <xdr:ext cx="534377" cy="259045"/>
    <xdr:sp macro="" textlink="">
      <xdr:nvSpPr>
        <xdr:cNvPr id="492" name="テキスト ボックス 491"/>
        <xdr:cNvSpPr txBox="1"/>
      </xdr:nvSpPr>
      <xdr:spPr>
        <a:xfrm>
          <a:off x="9372111" y="168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52104</xdr:rowOff>
    </xdr:from>
    <xdr:to>
      <xdr:col>46</xdr:col>
      <xdr:colOff>38100</xdr:colOff>
      <xdr:row>98</xdr:row>
      <xdr:rowOff>153704</xdr:rowOff>
    </xdr:to>
    <xdr:sp macro="" textlink="">
      <xdr:nvSpPr>
        <xdr:cNvPr id="493" name="楕円 492"/>
        <xdr:cNvSpPr/>
      </xdr:nvSpPr>
      <xdr:spPr>
        <a:xfrm>
          <a:off x="8699500" y="168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144831</xdr:rowOff>
    </xdr:from>
    <xdr:ext cx="469744" cy="259045"/>
    <xdr:sp macro="" textlink="">
      <xdr:nvSpPr>
        <xdr:cNvPr id="494" name="テキスト ボックス 493"/>
        <xdr:cNvSpPr txBox="1"/>
      </xdr:nvSpPr>
      <xdr:spPr>
        <a:xfrm>
          <a:off x="8515428" y="169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11373</xdr:rowOff>
    </xdr:from>
    <xdr:to>
      <xdr:col>41</xdr:col>
      <xdr:colOff>101600</xdr:colOff>
      <xdr:row>98</xdr:row>
      <xdr:rowOff>112973</xdr:rowOff>
    </xdr:to>
    <xdr:sp macro="" textlink="">
      <xdr:nvSpPr>
        <xdr:cNvPr id="495" name="楕円 494"/>
        <xdr:cNvSpPr/>
      </xdr:nvSpPr>
      <xdr:spPr>
        <a:xfrm>
          <a:off x="7810500" y="168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104100</xdr:rowOff>
    </xdr:from>
    <xdr:ext cx="534377" cy="259045"/>
    <xdr:sp macro="" textlink="">
      <xdr:nvSpPr>
        <xdr:cNvPr id="496" name="テキスト ボックス 495"/>
        <xdr:cNvSpPr txBox="1"/>
      </xdr:nvSpPr>
      <xdr:spPr>
        <a:xfrm>
          <a:off x="7594111" y="169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64064</xdr:rowOff>
    </xdr:from>
    <xdr:to>
      <xdr:col>36</xdr:col>
      <xdr:colOff>165100</xdr:colOff>
      <xdr:row>98</xdr:row>
      <xdr:rowOff>165664</xdr:rowOff>
    </xdr:to>
    <xdr:sp macro="" textlink="">
      <xdr:nvSpPr>
        <xdr:cNvPr id="497" name="楕円 496"/>
        <xdr:cNvSpPr/>
      </xdr:nvSpPr>
      <xdr:spPr>
        <a:xfrm>
          <a:off x="6921500" y="168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156791</xdr:rowOff>
    </xdr:from>
    <xdr:ext cx="469744" cy="259045"/>
    <xdr:sp macro="" textlink="">
      <xdr:nvSpPr>
        <xdr:cNvPr id="498" name="テキスト ボックス 497"/>
        <xdr:cNvSpPr txBox="1"/>
      </xdr:nvSpPr>
      <xdr:spPr>
        <a:xfrm>
          <a:off x="6737428" y="169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141250</xdr:rowOff>
    </xdr:from>
    <xdr:to>
      <xdr:col>85</xdr:col>
      <xdr:colOff>127000</xdr:colOff>
      <xdr:row>77</xdr:row>
      <xdr:rowOff>141525</xdr:rowOff>
    </xdr:to>
    <xdr:cxnSp macro="">
      <xdr:nvCxnSpPr>
        <xdr:cNvPr id="641" name="直線コネクタ 640"/>
        <xdr:cNvCxnSpPr/>
      </xdr:nvCxnSpPr>
      <xdr:spPr>
        <a:xfrm>
          <a:off x="15481300" y="1334290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123140</xdr:rowOff>
    </xdr:from>
    <xdr:to>
      <xdr:col>81</xdr:col>
      <xdr:colOff>50800</xdr:colOff>
      <xdr:row>77</xdr:row>
      <xdr:rowOff>141250</xdr:rowOff>
    </xdr:to>
    <xdr:cxnSp macro="">
      <xdr:nvCxnSpPr>
        <xdr:cNvPr id="644" name="直線コネクタ 643"/>
        <xdr:cNvCxnSpPr/>
      </xdr:nvCxnSpPr>
      <xdr:spPr>
        <a:xfrm>
          <a:off x="14592300" y="13324790"/>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109579</xdr:rowOff>
    </xdr:from>
    <xdr:to>
      <xdr:col>76</xdr:col>
      <xdr:colOff>114300</xdr:colOff>
      <xdr:row>77</xdr:row>
      <xdr:rowOff>123140</xdr:rowOff>
    </xdr:to>
    <xdr:cxnSp macro="">
      <xdr:nvCxnSpPr>
        <xdr:cNvPr id="647" name="直線コネクタ 646"/>
        <xdr:cNvCxnSpPr/>
      </xdr:nvCxnSpPr>
      <xdr:spPr>
        <a:xfrm>
          <a:off x="13703300" y="13311229"/>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108908</xdr:rowOff>
    </xdr:from>
    <xdr:to>
      <xdr:col>71</xdr:col>
      <xdr:colOff>177800</xdr:colOff>
      <xdr:row>77</xdr:row>
      <xdr:rowOff>109579</xdr:rowOff>
    </xdr:to>
    <xdr:cxnSp macro="">
      <xdr:nvCxnSpPr>
        <xdr:cNvPr id="650" name="直線コネクタ 649"/>
        <xdr:cNvCxnSpPr/>
      </xdr:nvCxnSpPr>
      <xdr:spPr>
        <a:xfrm>
          <a:off x="12814300" y="13310558"/>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90725</xdr:rowOff>
    </xdr:from>
    <xdr:to>
      <xdr:col>85</xdr:col>
      <xdr:colOff>177800</xdr:colOff>
      <xdr:row>78</xdr:row>
      <xdr:rowOff>20875</xdr:rowOff>
    </xdr:to>
    <xdr:sp macro="" textlink="">
      <xdr:nvSpPr>
        <xdr:cNvPr id="660" name="楕円 659"/>
        <xdr:cNvSpPr/>
      </xdr:nvSpPr>
      <xdr:spPr>
        <a:xfrm>
          <a:off x="16268700" y="132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69152</xdr:rowOff>
    </xdr:from>
    <xdr:ext cx="534377" cy="259045"/>
    <xdr:sp macro="" textlink="">
      <xdr:nvSpPr>
        <xdr:cNvPr id="661" name="公債費該当値テキスト"/>
        <xdr:cNvSpPr txBox="1"/>
      </xdr:nvSpPr>
      <xdr:spPr>
        <a:xfrm>
          <a:off x="16370300" y="132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90450</xdr:rowOff>
    </xdr:from>
    <xdr:to>
      <xdr:col>81</xdr:col>
      <xdr:colOff>101600</xdr:colOff>
      <xdr:row>78</xdr:row>
      <xdr:rowOff>20600</xdr:rowOff>
    </xdr:to>
    <xdr:sp macro="" textlink="">
      <xdr:nvSpPr>
        <xdr:cNvPr id="662" name="楕円 661"/>
        <xdr:cNvSpPr/>
      </xdr:nvSpPr>
      <xdr:spPr>
        <a:xfrm>
          <a:off x="15430500" y="13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11727</xdr:rowOff>
    </xdr:from>
    <xdr:ext cx="534377" cy="259045"/>
    <xdr:sp macro="" textlink="">
      <xdr:nvSpPr>
        <xdr:cNvPr id="663" name="テキスト ボックス 662"/>
        <xdr:cNvSpPr txBox="1"/>
      </xdr:nvSpPr>
      <xdr:spPr>
        <a:xfrm>
          <a:off x="15214111" y="13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72340</xdr:rowOff>
    </xdr:from>
    <xdr:to>
      <xdr:col>76</xdr:col>
      <xdr:colOff>165100</xdr:colOff>
      <xdr:row>78</xdr:row>
      <xdr:rowOff>2490</xdr:rowOff>
    </xdr:to>
    <xdr:sp macro="" textlink="">
      <xdr:nvSpPr>
        <xdr:cNvPr id="664" name="楕円 663"/>
        <xdr:cNvSpPr/>
      </xdr:nvSpPr>
      <xdr:spPr>
        <a:xfrm>
          <a:off x="14541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165067</xdr:rowOff>
    </xdr:from>
    <xdr:ext cx="534377" cy="259045"/>
    <xdr:sp macro="" textlink="">
      <xdr:nvSpPr>
        <xdr:cNvPr id="665" name="テキスト ボックス 664"/>
        <xdr:cNvSpPr txBox="1"/>
      </xdr:nvSpPr>
      <xdr:spPr>
        <a:xfrm>
          <a:off x="14325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58779</xdr:rowOff>
    </xdr:from>
    <xdr:to>
      <xdr:col>72</xdr:col>
      <xdr:colOff>38100</xdr:colOff>
      <xdr:row>77</xdr:row>
      <xdr:rowOff>160379</xdr:rowOff>
    </xdr:to>
    <xdr:sp macro="" textlink="">
      <xdr:nvSpPr>
        <xdr:cNvPr id="666" name="楕円 665"/>
        <xdr:cNvSpPr/>
      </xdr:nvSpPr>
      <xdr:spPr>
        <a:xfrm>
          <a:off x="13652500" y="132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151506</xdr:rowOff>
    </xdr:from>
    <xdr:ext cx="534377" cy="259045"/>
    <xdr:sp macro="" textlink="">
      <xdr:nvSpPr>
        <xdr:cNvPr id="667" name="テキスト ボックス 666"/>
        <xdr:cNvSpPr txBox="1"/>
      </xdr:nvSpPr>
      <xdr:spPr>
        <a:xfrm>
          <a:off x="13436111" y="133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58108</xdr:rowOff>
    </xdr:from>
    <xdr:to>
      <xdr:col>67</xdr:col>
      <xdr:colOff>101600</xdr:colOff>
      <xdr:row>77</xdr:row>
      <xdr:rowOff>159708</xdr:rowOff>
    </xdr:to>
    <xdr:sp macro="" textlink="">
      <xdr:nvSpPr>
        <xdr:cNvPr id="668" name="楕円 667"/>
        <xdr:cNvSpPr/>
      </xdr:nvSpPr>
      <xdr:spPr>
        <a:xfrm>
          <a:off x="12763500" y="132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150835</xdr:rowOff>
    </xdr:from>
    <xdr:ext cx="534377" cy="259045"/>
    <xdr:sp macro="" textlink="">
      <xdr:nvSpPr>
        <xdr:cNvPr id="669" name="テキスト ボックス 668"/>
        <xdr:cNvSpPr txBox="1"/>
      </xdr:nvSpPr>
      <xdr:spPr>
        <a:xfrm>
          <a:off x="12547111" y="1335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23507</xdr:rowOff>
    </xdr:from>
    <xdr:to>
      <xdr:col>85</xdr:col>
      <xdr:colOff>127000</xdr:colOff>
      <xdr:row>98</xdr:row>
      <xdr:rowOff>88736</xdr:rowOff>
    </xdr:to>
    <xdr:cxnSp macro="">
      <xdr:nvCxnSpPr>
        <xdr:cNvPr id="698" name="直線コネクタ 697"/>
        <xdr:cNvCxnSpPr/>
      </xdr:nvCxnSpPr>
      <xdr:spPr>
        <a:xfrm flipV="1">
          <a:off x="15481300" y="16825607"/>
          <a:ext cx="838200" cy="6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45262</xdr:rowOff>
    </xdr:from>
    <xdr:to>
      <xdr:col>81</xdr:col>
      <xdr:colOff>50800</xdr:colOff>
      <xdr:row>98</xdr:row>
      <xdr:rowOff>88736</xdr:rowOff>
    </xdr:to>
    <xdr:cxnSp macro="">
      <xdr:nvCxnSpPr>
        <xdr:cNvPr id="701" name="直線コネクタ 700"/>
        <xdr:cNvCxnSpPr/>
      </xdr:nvCxnSpPr>
      <xdr:spPr>
        <a:xfrm>
          <a:off x="14592300" y="16847362"/>
          <a:ext cx="889000" cy="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156998</xdr:rowOff>
    </xdr:from>
    <xdr:to>
      <xdr:col>76</xdr:col>
      <xdr:colOff>114300</xdr:colOff>
      <xdr:row>98</xdr:row>
      <xdr:rowOff>45262</xdr:rowOff>
    </xdr:to>
    <xdr:cxnSp macro="">
      <xdr:nvCxnSpPr>
        <xdr:cNvPr id="704" name="直線コネクタ 703"/>
        <xdr:cNvCxnSpPr/>
      </xdr:nvCxnSpPr>
      <xdr:spPr>
        <a:xfrm>
          <a:off x="13703300" y="16787648"/>
          <a:ext cx="889000" cy="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121501</xdr:rowOff>
    </xdr:from>
    <xdr:to>
      <xdr:col>71</xdr:col>
      <xdr:colOff>177800</xdr:colOff>
      <xdr:row>97</xdr:row>
      <xdr:rowOff>156998</xdr:rowOff>
    </xdr:to>
    <xdr:cxnSp macro="">
      <xdr:nvCxnSpPr>
        <xdr:cNvPr id="707" name="直線コネクタ 706"/>
        <xdr:cNvCxnSpPr/>
      </xdr:nvCxnSpPr>
      <xdr:spPr>
        <a:xfrm>
          <a:off x="12814300" y="16752151"/>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144157</xdr:rowOff>
    </xdr:from>
    <xdr:to>
      <xdr:col>85</xdr:col>
      <xdr:colOff>177800</xdr:colOff>
      <xdr:row>98</xdr:row>
      <xdr:rowOff>74307</xdr:rowOff>
    </xdr:to>
    <xdr:sp macro="" textlink="">
      <xdr:nvSpPr>
        <xdr:cNvPr id="717" name="楕円 716"/>
        <xdr:cNvSpPr/>
      </xdr:nvSpPr>
      <xdr:spPr>
        <a:xfrm>
          <a:off x="16268700" y="16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122584</xdr:rowOff>
    </xdr:from>
    <xdr:ext cx="534377" cy="259045"/>
    <xdr:sp macro="" textlink="">
      <xdr:nvSpPr>
        <xdr:cNvPr id="718" name="積立金該当値テキスト"/>
        <xdr:cNvSpPr txBox="1"/>
      </xdr:nvSpPr>
      <xdr:spPr>
        <a:xfrm>
          <a:off x="16370300" y="167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37936</xdr:rowOff>
    </xdr:from>
    <xdr:to>
      <xdr:col>81</xdr:col>
      <xdr:colOff>101600</xdr:colOff>
      <xdr:row>98</xdr:row>
      <xdr:rowOff>139536</xdr:rowOff>
    </xdr:to>
    <xdr:sp macro="" textlink="">
      <xdr:nvSpPr>
        <xdr:cNvPr id="719" name="楕円 718"/>
        <xdr:cNvSpPr/>
      </xdr:nvSpPr>
      <xdr:spPr>
        <a:xfrm>
          <a:off x="15430500" y="168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130663</xdr:rowOff>
    </xdr:from>
    <xdr:ext cx="534377" cy="259045"/>
    <xdr:sp macro="" textlink="">
      <xdr:nvSpPr>
        <xdr:cNvPr id="720" name="テキスト ボックス 719"/>
        <xdr:cNvSpPr txBox="1"/>
      </xdr:nvSpPr>
      <xdr:spPr>
        <a:xfrm>
          <a:off x="15214111" y="169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165912</xdr:rowOff>
    </xdr:from>
    <xdr:to>
      <xdr:col>76</xdr:col>
      <xdr:colOff>165100</xdr:colOff>
      <xdr:row>98</xdr:row>
      <xdr:rowOff>96062</xdr:rowOff>
    </xdr:to>
    <xdr:sp macro="" textlink="">
      <xdr:nvSpPr>
        <xdr:cNvPr id="721" name="楕円 720"/>
        <xdr:cNvSpPr/>
      </xdr:nvSpPr>
      <xdr:spPr>
        <a:xfrm>
          <a:off x="14541500" y="1679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87189</xdr:rowOff>
    </xdr:from>
    <xdr:ext cx="534377" cy="259045"/>
    <xdr:sp macro="" textlink="">
      <xdr:nvSpPr>
        <xdr:cNvPr id="722" name="テキスト ボックス 721"/>
        <xdr:cNvSpPr txBox="1"/>
      </xdr:nvSpPr>
      <xdr:spPr>
        <a:xfrm>
          <a:off x="14325111" y="168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106198</xdr:rowOff>
    </xdr:from>
    <xdr:to>
      <xdr:col>72</xdr:col>
      <xdr:colOff>38100</xdr:colOff>
      <xdr:row>98</xdr:row>
      <xdr:rowOff>36348</xdr:rowOff>
    </xdr:to>
    <xdr:sp macro="" textlink="">
      <xdr:nvSpPr>
        <xdr:cNvPr id="723" name="楕円 722"/>
        <xdr:cNvSpPr/>
      </xdr:nvSpPr>
      <xdr:spPr>
        <a:xfrm>
          <a:off x="13652500" y="167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27475</xdr:rowOff>
    </xdr:from>
    <xdr:ext cx="534377" cy="259045"/>
    <xdr:sp macro="" textlink="">
      <xdr:nvSpPr>
        <xdr:cNvPr id="724" name="テキスト ボックス 723"/>
        <xdr:cNvSpPr txBox="1"/>
      </xdr:nvSpPr>
      <xdr:spPr>
        <a:xfrm>
          <a:off x="13436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70701</xdr:rowOff>
    </xdr:from>
    <xdr:to>
      <xdr:col>67</xdr:col>
      <xdr:colOff>101600</xdr:colOff>
      <xdr:row>98</xdr:row>
      <xdr:rowOff>851</xdr:rowOff>
    </xdr:to>
    <xdr:sp macro="" textlink="">
      <xdr:nvSpPr>
        <xdr:cNvPr id="725" name="楕円 724"/>
        <xdr:cNvSpPr/>
      </xdr:nvSpPr>
      <xdr:spPr>
        <a:xfrm>
          <a:off x="12763500" y="167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163428</xdr:rowOff>
    </xdr:from>
    <xdr:ext cx="534377" cy="259045"/>
    <xdr:sp macro="" textlink="">
      <xdr:nvSpPr>
        <xdr:cNvPr id="726" name="テキスト ボックス 725"/>
        <xdr:cNvSpPr txBox="1"/>
      </xdr:nvSpPr>
      <xdr:spPr>
        <a:xfrm>
          <a:off x="12547111" y="167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137506</xdr:rowOff>
    </xdr:from>
    <xdr:to>
      <xdr:col>116</xdr:col>
      <xdr:colOff>63500</xdr:colOff>
      <xdr:row>38</xdr:row>
      <xdr:rowOff>139700</xdr:rowOff>
    </xdr:to>
    <xdr:cxnSp macro="">
      <xdr:nvCxnSpPr>
        <xdr:cNvPr id="753" name="直線コネクタ 752"/>
        <xdr:cNvCxnSpPr/>
      </xdr:nvCxnSpPr>
      <xdr:spPr>
        <a:xfrm>
          <a:off x="21323300" y="6652606"/>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134945</xdr:rowOff>
    </xdr:from>
    <xdr:to>
      <xdr:col>111</xdr:col>
      <xdr:colOff>177800</xdr:colOff>
      <xdr:row>38</xdr:row>
      <xdr:rowOff>137506</xdr:rowOff>
    </xdr:to>
    <xdr:cxnSp macro="">
      <xdr:nvCxnSpPr>
        <xdr:cNvPr id="756" name="直線コネクタ 755"/>
        <xdr:cNvCxnSpPr/>
      </xdr:nvCxnSpPr>
      <xdr:spPr>
        <a:xfrm>
          <a:off x="20434300" y="6650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134945</xdr:rowOff>
    </xdr:from>
    <xdr:to>
      <xdr:col>107</xdr:col>
      <xdr:colOff>50800</xdr:colOff>
      <xdr:row>38</xdr:row>
      <xdr:rowOff>139700</xdr:rowOff>
    </xdr:to>
    <xdr:cxnSp macro="">
      <xdr:nvCxnSpPr>
        <xdr:cNvPr id="759" name="直線コネクタ 758"/>
        <xdr:cNvCxnSpPr/>
      </xdr:nvCxnSpPr>
      <xdr:spPr>
        <a:xfrm flipV="1">
          <a:off x="19545300" y="6650045"/>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86706</xdr:rowOff>
    </xdr:from>
    <xdr:to>
      <xdr:col>112</xdr:col>
      <xdr:colOff>38100</xdr:colOff>
      <xdr:row>39</xdr:row>
      <xdr:rowOff>16856</xdr:rowOff>
    </xdr:to>
    <xdr:sp macro="" textlink="">
      <xdr:nvSpPr>
        <xdr:cNvPr id="774" name="楕円 773"/>
        <xdr:cNvSpPr/>
      </xdr:nvSpPr>
      <xdr:spPr>
        <a:xfrm>
          <a:off x="21272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7983</xdr:rowOff>
    </xdr:from>
    <xdr:ext cx="313932" cy="259045"/>
    <xdr:sp macro="" textlink="">
      <xdr:nvSpPr>
        <xdr:cNvPr id="775" name="テキスト ボックス 774"/>
        <xdr:cNvSpPr txBox="1"/>
      </xdr:nvSpPr>
      <xdr:spPr>
        <a:xfrm>
          <a:off x="21166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84145</xdr:rowOff>
    </xdr:from>
    <xdr:to>
      <xdr:col>107</xdr:col>
      <xdr:colOff>101600</xdr:colOff>
      <xdr:row>39</xdr:row>
      <xdr:rowOff>14295</xdr:rowOff>
    </xdr:to>
    <xdr:sp macro="" textlink="">
      <xdr:nvSpPr>
        <xdr:cNvPr id="776" name="楕円 775"/>
        <xdr:cNvSpPr/>
      </xdr:nvSpPr>
      <xdr:spPr>
        <a:xfrm>
          <a:off x="20383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5422</xdr:rowOff>
    </xdr:from>
    <xdr:ext cx="313932" cy="259045"/>
    <xdr:sp macro="" textlink="">
      <xdr:nvSpPr>
        <xdr:cNvPr id="777" name="テキスト ボックス 776"/>
        <xdr:cNvSpPr txBox="1"/>
      </xdr:nvSpPr>
      <xdr:spPr>
        <a:xfrm>
          <a:off x="20277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75387</xdr:rowOff>
    </xdr:from>
    <xdr:to>
      <xdr:col>116</xdr:col>
      <xdr:colOff>63500</xdr:colOff>
      <xdr:row>57</xdr:row>
      <xdr:rowOff>80873</xdr:rowOff>
    </xdr:to>
    <xdr:cxnSp macro="">
      <xdr:nvCxnSpPr>
        <xdr:cNvPr id="810" name="直線コネクタ 809"/>
        <xdr:cNvCxnSpPr/>
      </xdr:nvCxnSpPr>
      <xdr:spPr>
        <a:xfrm flipV="1">
          <a:off x="21323300" y="984803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80873</xdr:rowOff>
    </xdr:from>
    <xdr:to>
      <xdr:col>111</xdr:col>
      <xdr:colOff>177800</xdr:colOff>
      <xdr:row>57</xdr:row>
      <xdr:rowOff>86284</xdr:rowOff>
    </xdr:to>
    <xdr:cxnSp macro="">
      <xdr:nvCxnSpPr>
        <xdr:cNvPr id="813" name="直線コネクタ 812"/>
        <xdr:cNvCxnSpPr/>
      </xdr:nvCxnSpPr>
      <xdr:spPr>
        <a:xfrm flipV="1">
          <a:off x="20434300" y="9853523"/>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86284</xdr:rowOff>
    </xdr:from>
    <xdr:to>
      <xdr:col>107</xdr:col>
      <xdr:colOff>50800</xdr:colOff>
      <xdr:row>57</xdr:row>
      <xdr:rowOff>92151</xdr:rowOff>
    </xdr:to>
    <xdr:cxnSp macro="">
      <xdr:nvCxnSpPr>
        <xdr:cNvPr id="816" name="直線コネクタ 815"/>
        <xdr:cNvCxnSpPr/>
      </xdr:nvCxnSpPr>
      <xdr:spPr>
        <a:xfrm flipV="1">
          <a:off x="19545300" y="9858934"/>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92151</xdr:rowOff>
    </xdr:from>
    <xdr:to>
      <xdr:col>102</xdr:col>
      <xdr:colOff>114300</xdr:colOff>
      <xdr:row>57</xdr:row>
      <xdr:rowOff>96038</xdr:rowOff>
    </xdr:to>
    <xdr:cxnSp macro="">
      <xdr:nvCxnSpPr>
        <xdr:cNvPr id="819" name="直線コネクタ 818"/>
        <xdr:cNvCxnSpPr/>
      </xdr:nvCxnSpPr>
      <xdr:spPr>
        <a:xfrm flipV="1">
          <a:off x="18656300" y="986480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24587</xdr:rowOff>
    </xdr:from>
    <xdr:to>
      <xdr:col>116</xdr:col>
      <xdr:colOff>114300</xdr:colOff>
      <xdr:row>57</xdr:row>
      <xdr:rowOff>126187</xdr:rowOff>
    </xdr:to>
    <xdr:sp macro="" textlink="">
      <xdr:nvSpPr>
        <xdr:cNvPr id="829" name="楕円 828"/>
        <xdr:cNvSpPr/>
      </xdr:nvSpPr>
      <xdr:spPr>
        <a:xfrm>
          <a:off x="22110700" y="9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47464</xdr:rowOff>
    </xdr:from>
    <xdr:ext cx="469744" cy="259045"/>
    <xdr:sp macro="" textlink="">
      <xdr:nvSpPr>
        <xdr:cNvPr id="830" name="貸付金該当値テキスト"/>
        <xdr:cNvSpPr txBox="1"/>
      </xdr:nvSpPr>
      <xdr:spPr>
        <a:xfrm>
          <a:off x="22212300" y="96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30073</xdr:rowOff>
    </xdr:from>
    <xdr:to>
      <xdr:col>112</xdr:col>
      <xdr:colOff>38100</xdr:colOff>
      <xdr:row>57</xdr:row>
      <xdr:rowOff>131673</xdr:rowOff>
    </xdr:to>
    <xdr:sp macro="" textlink="">
      <xdr:nvSpPr>
        <xdr:cNvPr id="831" name="楕円 830"/>
        <xdr:cNvSpPr/>
      </xdr:nvSpPr>
      <xdr:spPr>
        <a:xfrm>
          <a:off x="21272500" y="98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148200</xdr:rowOff>
    </xdr:from>
    <xdr:ext cx="469744" cy="259045"/>
    <xdr:sp macro="" textlink="">
      <xdr:nvSpPr>
        <xdr:cNvPr id="832" name="テキスト ボックス 831"/>
        <xdr:cNvSpPr txBox="1"/>
      </xdr:nvSpPr>
      <xdr:spPr>
        <a:xfrm>
          <a:off x="21088428" y="957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35484</xdr:rowOff>
    </xdr:from>
    <xdr:to>
      <xdr:col>107</xdr:col>
      <xdr:colOff>101600</xdr:colOff>
      <xdr:row>57</xdr:row>
      <xdr:rowOff>137084</xdr:rowOff>
    </xdr:to>
    <xdr:sp macro="" textlink="">
      <xdr:nvSpPr>
        <xdr:cNvPr id="833" name="楕円 832"/>
        <xdr:cNvSpPr/>
      </xdr:nvSpPr>
      <xdr:spPr>
        <a:xfrm>
          <a:off x="20383500" y="98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153611</xdr:rowOff>
    </xdr:from>
    <xdr:ext cx="469744" cy="259045"/>
    <xdr:sp macro="" textlink="">
      <xdr:nvSpPr>
        <xdr:cNvPr id="834" name="テキスト ボックス 833"/>
        <xdr:cNvSpPr txBox="1"/>
      </xdr:nvSpPr>
      <xdr:spPr>
        <a:xfrm>
          <a:off x="20199428" y="95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41351</xdr:rowOff>
    </xdr:from>
    <xdr:to>
      <xdr:col>102</xdr:col>
      <xdr:colOff>165100</xdr:colOff>
      <xdr:row>57</xdr:row>
      <xdr:rowOff>142951</xdr:rowOff>
    </xdr:to>
    <xdr:sp macro="" textlink="">
      <xdr:nvSpPr>
        <xdr:cNvPr id="835" name="楕円 834"/>
        <xdr:cNvSpPr/>
      </xdr:nvSpPr>
      <xdr:spPr>
        <a:xfrm>
          <a:off x="194945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159478</xdr:rowOff>
    </xdr:from>
    <xdr:ext cx="469744" cy="259045"/>
    <xdr:sp macro="" textlink="">
      <xdr:nvSpPr>
        <xdr:cNvPr id="836" name="テキスト ボックス 835"/>
        <xdr:cNvSpPr txBox="1"/>
      </xdr:nvSpPr>
      <xdr:spPr>
        <a:xfrm>
          <a:off x="19310428" y="95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45238</xdr:rowOff>
    </xdr:from>
    <xdr:to>
      <xdr:col>98</xdr:col>
      <xdr:colOff>38100</xdr:colOff>
      <xdr:row>57</xdr:row>
      <xdr:rowOff>146838</xdr:rowOff>
    </xdr:to>
    <xdr:sp macro="" textlink="">
      <xdr:nvSpPr>
        <xdr:cNvPr id="837" name="楕円 836"/>
        <xdr:cNvSpPr/>
      </xdr:nvSpPr>
      <xdr:spPr>
        <a:xfrm>
          <a:off x="18605500" y="9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163365</xdr:rowOff>
    </xdr:from>
    <xdr:ext cx="469744" cy="259045"/>
    <xdr:sp macro="" textlink="">
      <xdr:nvSpPr>
        <xdr:cNvPr id="838" name="テキスト ボックス 837"/>
        <xdr:cNvSpPr txBox="1"/>
      </xdr:nvSpPr>
      <xdr:spPr>
        <a:xfrm>
          <a:off x="18421428" y="959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43982</xdr:rowOff>
    </xdr:from>
    <xdr:to>
      <xdr:col>116</xdr:col>
      <xdr:colOff>63500</xdr:colOff>
      <xdr:row>76</xdr:row>
      <xdr:rowOff>122707</xdr:rowOff>
    </xdr:to>
    <xdr:cxnSp macro="">
      <xdr:nvCxnSpPr>
        <xdr:cNvPr id="870" name="直線コネクタ 869"/>
        <xdr:cNvCxnSpPr/>
      </xdr:nvCxnSpPr>
      <xdr:spPr>
        <a:xfrm>
          <a:off x="21323300" y="13074182"/>
          <a:ext cx="838200" cy="7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71"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43982</xdr:rowOff>
    </xdr:from>
    <xdr:to>
      <xdr:col>111</xdr:col>
      <xdr:colOff>177800</xdr:colOff>
      <xdr:row>76</xdr:row>
      <xdr:rowOff>78392</xdr:rowOff>
    </xdr:to>
    <xdr:cxnSp macro="">
      <xdr:nvCxnSpPr>
        <xdr:cNvPr id="873" name="直線コネクタ 872"/>
        <xdr:cNvCxnSpPr/>
      </xdr:nvCxnSpPr>
      <xdr:spPr>
        <a:xfrm flipV="1">
          <a:off x="20434300" y="13074182"/>
          <a:ext cx="889000" cy="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5" name="テキスト ボックス 874"/>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78392</xdr:rowOff>
    </xdr:from>
    <xdr:to>
      <xdr:col>107</xdr:col>
      <xdr:colOff>50800</xdr:colOff>
      <xdr:row>76</xdr:row>
      <xdr:rowOff>114314</xdr:rowOff>
    </xdr:to>
    <xdr:cxnSp macro="">
      <xdr:nvCxnSpPr>
        <xdr:cNvPr id="876" name="直線コネクタ 875"/>
        <xdr:cNvCxnSpPr/>
      </xdr:nvCxnSpPr>
      <xdr:spPr>
        <a:xfrm flipV="1">
          <a:off x="19545300" y="13108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8" name="テキスト ボックス 877"/>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114314</xdr:rowOff>
    </xdr:from>
    <xdr:to>
      <xdr:col>102</xdr:col>
      <xdr:colOff>114300</xdr:colOff>
      <xdr:row>76</xdr:row>
      <xdr:rowOff>120476</xdr:rowOff>
    </xdr:to>
    <xdr:cxnSp macro="">
      <xdr:nvCxnSpPr>
        <xdr:cNvPr id="879" name="直線コネクタ 878"/>
        <xdr:cNvCxnSpPr/>
      </xdr:nvCxnSpPr>
      <xdr:spPr>
        <a:xfrm flipV="1">
          <a:off x="18656300" y="13144514"/>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81" name="テキスト ボックス 880"/>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71907</xdr:rowOff>
    </xdr:from>
    <xdr:to>
      <xdr:col>116</xdr:col>
      <xdr:colOff>114300</xdr:colOff>
      <xdr:row>77</xdr:row>
      <xdr:rowOff>2057</xdr:rowOff>
    </xdr:to>
    <xdr:sp macro="" textlink="">
      <xdr:nvSpPr>
        <xdr:cNvPr id="889" name="楕円 888"/>
        <xdr:cNvSpPr/>
      </xdr:nvSpPr>
      <xdr:spPr>
        <a:xfrm>
          <a:off x="22110700" y="131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94784</xdr:rowOff>
    </xdr:from>
    <xdr:ext cx="534377" cy="259045"/>
    <xdr:sp macro="" textlink="">
      <xdr:nvSpPr>
        <xdr:cNvPr id="890" name="繰出金該当値テキスト"/>
        <xdr:cNvSpPr txBox="1"/>
      </xdr:nvSpPr>
      <xdr:spPr>
        <a:xfrm>
          <a:off x="22212300" y="129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164632</xdr:rowOff>
    </xdr:from>
    <xdr:to>
      <xdr:col>112</xdr:col>
      <xdr:colOff>38100</xdr:colOff>
      <xdr:row>76</xdr:row>
      <xdr:rowOff>94782</xdr:rowOff>
    </xdr:to>
    <xdr:sp macro="" textlink="">
      <xdr:nvSpPr>
        <xdr:cNvPr id="891" name="楕円 890"/>
        <xdr:cNvSpPr/>
      </xdr:nvSpPr>
      <xdr:spPr>
        <a:xfrm>
          <a:off x="21272500" y="130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111309</xdr:rowOff>
    </xdr:from>
    <xdr:ext cx="534377" cy="259045"/>
    <xdr:sp macro="" textlink="">
      <xdr:nvSpPr>
        <xdr:cNvPr id="892" name="テキスト ボックス 891"/>
        <xdr:cNvSpPr txBox="1"/>
      </xdr:nvSpPr>
      <xdr:spPr>
        <a:xfrm>
          <a:off x="21056111" y="127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27592</xdr:rowOff>
    </xdr:from>
    <xdr:to>
      <xdr:col>107</xdr:col>
      <xdr:colOff>101600</xdr:colOff>
      <xdr:row>76</xdr:row>
      <xdr:rowOff>129192</xdr:rowOff>
    </xdr:to>
    <xdr:sp macro="" textlink="">
      <xdr:nvSpPr>
        <xdr:cNvPr id="893" name="楕円 892"/>
        <xdr:cNvSpPr/>
      </xdr:nvSpPr>
      <xdr:spPr>
        <a:xfrm>
          <a:off x="20383500" y="130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145718</xdr:rowOff>
    </xdr:from>
    <xdr:ext cx="534377" cy="259045"/>
    <xdr:sp macro="" textlink="">
      <xdr:nvSpPr>
        <xdr:cNvPr id="894" name="テキスト ボックス 893"/>
        <xdr:cNvSpPr txBox="1"/>
      </xdr:nvSpPr>
      <xdr:spPr>
        <a:xfrm>
          <a:off x="20167111" y="128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63514</xdr:rowOff>
    </xdr:from>
    <xdr:to>
      <xdr:col>102</xdr:col>
      <xdr:colOff>165100</xdr:colOff>
      <xdr:row>76</xdr:row>
      <xdr:rowOff>165114</xdr:rowOff>
    </xdr:to>
    <xdr:sp macro="" textlink="">
      <xdr:nvSpPr>
        <xdr:cNvPr id="895" name="楕円 894"/>
        <xdr:cNvSpPr/>
      </xdr:nvSpPr>
      <xdr:spPr>
        <a:xfrm>
          <a:off x="19494500" y="130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10192</xdr:rowOff>
    </xdr:from>
    <xdr:ext cx="534377" cy="259045"/>
    <xdr:sp macro="" textlink="">
      <xdr:nvSpPr>
        <xdr:cNvPr id="896" name="テキスト ボックス 895"/>
        <xdr:cNvSpPr txBox="1"/>
      </xdr:nvSpPr>
      <xdr:spPr>
        <a:xfrm>
          <a:off x="19278111" y="1286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69676</xdr:rowOff>
    </xdr:from>
    <xdr:to>
      <xdr:col>98</xdr:col>
      <xdr:colOff>38100</xdr:colOff>
      <xdr:row>76</xdr:row>
      <xdr:rowOff>171276</xdr:rowOff>
    </xdr:to>
    <xdr:sp macro="" textlink="">
      <xdr:nvSpPr>
        <xdr:cNvPr id="897" name="楕円 896"/>
        <xdr:cNvSpPr/>
      </xdr:nvSpPr>
      <xdr:spPr>
        <a:xfrm>
          <a:off x="18605500" y="130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16353</xdr:rowOff>
    </xdr:from>
    <xdr:ext cx="534377" cy="259045"/>
    <xdr:sp macro="" textlink="">
      <xdr:nvSpPr>
        <xdr:cNvPr id="898" name="テキスト ボックス 897"/>
        <xdr:cNvSpPr txBox="1"/>
      </xdr:nvSpPr>
      <xdr:spPr>
        <a:xfrm>
          <a:off x="18389111" y="128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特筆すべきは普通建設事業にかかる経費が全国平均、類似団体平均と比べて大幅に低いことが挙げられる。</a:t>
          </a:r>
          <a:endParaRPr lang="ja-JP" altLang="ja-JP" sz="1400">
            <a:effectLst/>
          </a:endParaRPr>
        </a:p>
        <a:p>
          <a:r>
            <a:rPr kumimoji="1" lang="ja-JP" altLang="ja-JP" sz="1100">
              <a:solidFill>
                <a:schemeClr val="dk1"/>
              </a:solidFill>
              <a:effectLst/>
              <a:latin typeface="+mn-lt"/>
              <a:ea typeface="+mn-ea"/>
              <a:cs typeface="+mn-cs"/>
            </a:rPr>
            <a:t>　これは、老朽化した公共施設の更新及び大規模改修をせず、小額の修繕によって整備していることが原因であり、その分維持補修費が類似団体平均を上回っている。（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要因として除排雪にかかる経費が過大であることも一因）</a:t>
          </a:r>
          <a:endParaRPr lang="ja-JP" altLang="ja-JP" sz="1400">
            <a:effectLst/>
          </a:endParaRPr>
        </a:p>
        <a:p>
          <a:r>
            <a:rPr kumimoji="1" lang="ja-JP" altLang="ja-JP" sz="1100">
              <a:solidFill>
                <a:schemeClr val="dk1"/>
              </a:solidFill>
              <a:effectLst/>
              <a:latin typeface="+mn-lt"/>
              <a:ea typeface="+mn-ea"/>
              <a:cs typeface="+mn-cs"/>
            </a:rPr>
            <a:t>　また、経常収支比率を押し上げている要因である扶助費の増加も顕著であり、今後も社会福祉サービスの充実及び高齢化に伴い増加傾向にあることが予想される。</a:t>
          </a:r>
          <a:endParaRPr lang="ja-JP" altLang="ja-JP" sz="1400">
            <a:effectLst/>
          </a:endParaRPr>
        </a:p>
        <a:p>
          <a:r>
            <a:rPr kumimoji="1" lang="ja-JP" altLang="ja-JP" sz="1100">
              <a:solidFill>
                <a:schemeClr val="dk1"/>
              </a:solidFill>
              <a:effectLst/>
              <a:latin typeface="+mn-lt"/>
              <a:ea typeface="+mn-ea"/>
              <a:cs typeface="+mn-cs"/>
            </a:rPr>
            <a:t>　その他、将来負担比率に影響を及ぼす積立金が類似団体と比べて低いことも憂慮せねばならず、今後は類似団体平均よりも大幅に高い繰出金の圧縮にも努める必要がある。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18,564
18,409
140.59
9,148,451
8,905,480
242,846
5,631,931
6,536,743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79121</xdr:rowOff>
    </xdr:from>
    <xdr:to>
      <xdr:col>24</xdr:col>
      <xdr:colOff>63500</xdr:colOff>
      <xdr:row>34</xdr:row>
      <xdr:rowOff>116154</xdr:rowOff>
    </xdr:to>
    <xdr:cxnSp macro="">
      <xdr:nvCxnSpPr>
        <xdr:cNvPr id="59" name="直線コネクタ 58"/>
        <xdr:cNvCxnSpPr/>
      </xdr:nvCxnSpPr>
      <xdr:spPr>
        <a:xfrm flipV="1">
          <a:off x="3797300" y="5908421"/>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116154</xdr:rowOff>
    </xdr:from>
    <xdr:to>
      <xdr:col>19</xdr:col>
      <xdr:colOff>177800</xdr:colOff>
      <xdr:row>34</xdr:row>
      <xdr:rowOff>123469</xdr:rowOff>
    </xdr:to>
    <xdr:cxnSp macro="">
      <xdr:nvCxnSpPr>
        <xdr:cNvPr id="62" name="直線コネクタ 61"/>
        <xdr:cNvCxnSpPr/>
      </xdr:nvCxnSpPr>
      <xdr:spPr>
        <a:xfrm flipV="1">
          <a:off x="2908300" y="594545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123469</xdr:rowOff>
    </xdr:from>
    <xdr:to>
      <xdr:col>15</xdr:col>
      <xdr:colOff>50800</xdr:colOff>
      <xdr:row>34</xdr:row>
      <xdr:rowOff>166218</xdr:rowOff>
    </xdr:to>
    <xdr:cxnSp macro="">
      <xdr:nvCxnSpPr>
        <xdr:cNvPr id="65" name="直線コネクタ 64"/>
        <xdr:cNvCxnSpPr/>
      </xdr:nvCxnSpPr>
      <xdr:spPr>
        <a:xfrm flipV="1">
          <a:off x="2019300" y="5952769"/>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36373</xdr:rowOff>
    </xdr:from>
    <xdr:to>
      <xdr:col>10</xdr:col>
      <xdr:colOff>114300</xdr:colOff>
      <xdr:row>34</xdr:row>
      <xdr:rowOff>166218</xdr:rowOff>
    </xdr:to>
    <xdr:cxnSp macro="">
      <xdr:nvCxnSpPr>
        <xdr:cNvPr id="68" name="直線コネクタ 67"/>
        <xdr:cNvCxnSpPr/>
      </xdr:nvCxnSpPr>
      <xdr:spPr>
        <a:xfrm>
          <a:off x="1130300" y="586567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28321</xdr:rowOff>
    </xdr:from>
    <xdr:to>
      <xdr:col>24</xdr:col>
      <xdr:colOff>114300</xdr:colOff>
      <xdr:row>34</xdr:row>
      <xdr:rowOff>129921</xdr:rowOff>
    </xdr:to>
    <xdr:sp macro="" textlink="">
      <xdr:nvSpPr>
        <xdr:cNvPr id="78" name="楕円 77"/>
        <xdr:cNvSpPr/>
      </xdr:nvSpPr>
      <xdr:spPr>
        <a:xfrm>
          <a:off x="45847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51198</xdr:rowOff>
    </xdr:from>
    <xdr:ext cx="469744" cy="259045"/>
    <xdr:sp macro="" textlink="">
      <xdr:nvSpPr>
        <xdr:cNvPr id="79" name="議会費該当値テキスト"/>
        <xdr:cNvSpPr txBox="1"/>
      </xdr:nvSpPr>
      <xdr:spPr>
        <a:xfrm>
          <a:off x="4686300"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65354</xdr:rowOff>
    </xdr:from>
    <xdr:to>
      <xdr:col>20</xdr:col>
      <xdr:colOff>38100</xdr:colOff>
      <xdr:row>34</xdr:row>
      <xdr:rowOff>166954</xdr:rowOff>
    </xdr:to>
    <xdr:sp macro="" textlink="">
      <xdr:nvSpPr>
        <xdr:cNvPr id="80" name="楕円 79"/>
        <xdr:cNvSpPr/>
      </xdr:nvSpPr>
      <xdr:spPr>
        <a:xfrm>
          <a:off x="3746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12031</xdr:rowOff>
    </xdr:from>
    <xdr:ext cx="469744" cy="259045"/>
    <xdr:sp macro="" textlink="">
      <xdr:nvSpPr>
        <xdr:cNvPr id="81" name="テキスト ボックス 80"/>
        <xdr:cNvSpPr txBox="1"/>
      </xdr:nvSpPr>
      <xdr:spPr>
        <a:xfrm>
          <a:off x="3562428" y="56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72669</xdr:rowOff>
    </xdr:from>
    <xdr:to>
      <xdr:col>15</xdr:col>
      <xdr:colOff>101600</xdr:colOff>
      <xdr:row>35</xdr:row>
      <xdr:rowOff>2819</xdr:rowOff>
    </xdr:to>
    <xdr:sp macro="" textlink="">
      <xdr:nvSpPr>
        <xdr:cNvPr id="82" name="楕円 81"/>
        <xdr:cNvSpPr/>
      </xdr:nvSpPr>
      <xdr:spPr>
        <a:xfrm>
          <a:off x="2857500" y="59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19346</xdr:rowOff>
    </xdr:from>
    <xdr:ext cx="469744" cy="259045"/>
    <xdr:sp macro="" textlink="">
      <xdr:nvSpPr>
        <xdr:cNvPr id="83" name="テキスト ボックス 82"/>
        <xdr:cNvSpPr txBox="1"/>
      </xdr:nvSpPr>
      <xdr:spPr>
        <a:xfrm>
          <a:off x="2673428" y="56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115418</xdr:rowOff>
    </xdr:from>
    <xdr:to>
      <xdr:col>10</xdr:col>
      <xdr:colOff>165100</xdr:colOff>
      <xdr:row>35</xdr:row>
      <xdr:rowOff>45568</xdr:rowOff>
    </xdr:to>
    <xdr:sp macro="" textlink="">
      <xdr:nvSpPr>
        <xdr:cNvPr id="84" name="楕円 83"/>
        <xdr:cNvSpPr/>
      </xdr:nvSpPr>
      <xdr:spPr>
        <a:xfrm>
          <a:off x="1968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62095</xdr:rowOff>
    </xdr:from>
    <xdr:ext cx="469744" cy="259045"/>
    <xdr:sp macro="" textlink="">
      <xdr:nvSpPr>
        <xdr:cNvPr id="85" name="テキスト ボックス 84"/>
        <xdr:cNvSpPr txBox="1"/>
      </xdr:nvSpPr>
      <xdr:spPr>
        <a:xfrm>
          <a:off x="1784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157023</xdr:rowOff>
    </xdr:from>
    <xdr:to>
      <xdr:col>6</xdr:col>
      <xdr:colOff>38100</xdr:colOff>
      <xdr:row>34</xdr:row>
      <xdr:rowOff>87173</xdr:rowOff>
    </xdr:to>
    <xdr:sp macro="" textlink="">
      <xdr:nvSpPr>
        <xdr:cNvPr id="86" name="楕円 85"/>
        <xdr:cNvSpPr/>
      </xdr:nvSpPr>
      <xdr:spPr>
        <a:xfrm>
          <a:off x="1079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103700</xdr:rowOff>
    </xdr:from>
    <xdr:ext cx="469744" cy="259045"/>
    <xdr:sp macro="" textlink="">
      <xdr:nvSpPr>
        <xdr:cNvPr id="87" name="テキスト ボックス 86"/>
        <xdr:cNvSpPr txBox="1"/>
      </xdr:nvSpPr>
      <xdr:spPr>
        <a:xfrm>
          <a:off x="895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162733</xdr:rowOff>
    </xdr:from>
    <xdr:to>
      <xdr:col>24</xdr:col>
      <xdr:colOff>63500</xdr:colOff>
      <xdr:row>57</xdr:row>
      <xdr:rowOff>51753</xdr:rowOff>
    </xdr:to>
    <xdr:cxnSp macro="">
      <xdr:nvCxnSpPr>
        <xdr:cNvPr id="114" name="直線コネクタ 113"/>
        <xdr:cNvCxnSpPr/>
      </xdr:nvCxnSpPr>
      <xdr:spPr>
        <a:xfrm flipV="1">
          <a:off x="3797300" y="9763933"/>
          <a:ext cx="838200" cy="6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43245</xdr:rowOff>
    </xdr:from>
    <xdr:to>
      <xdr:col>19</xdr:col>
      <xdr:colOff>177800</xdr:colOff>
      <xdr:row>57</xdr:row>
      <xdr:rowOff>51753</xdr:rowOff>
    </xdr:to>
    <xdr:cxnSp macro="">
      <xdr:nvCxnSpPr>
        <xdr:cNvPr id="117" name="直線コネクタ 116"/>
        <xdr:cNvCxnSpPr/>
      </xdr:nvCxnSpPr>
      <xdr:spPr>
        <a:xfrm>
          <a:off x="2908300" y="9815895"/>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37498</xdr:rowOff>
    </xdr:from>
    <xdr:to>
      <xdr:col>15</xdr:col>
      <xdr:colOff>50800</xdr:colOff>
      <xdr:row>57</xdr:row>
      <xdr:rowOff>43245</xdr:rowOff>
    </xdr:to>
    <xdr:cxnSp macro="">
      <xdr:nvCxnSpPr>
        <xdr:cNvPr id="120" name="直線コネクタ 119"/>
        <xdr:cNvCxnSpPr/>
      </xdr:nvCxnSpPr>
      <xdr:spPr>
        <a:xfrm>
          <a:off x="2019300" y="9810148"/>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37498</xdr:rowOff>
    </xdr:from>
    <xdr:to>
      <xdr:col>10</xdr:col>
      <xdr:colOff>114300</xdr:colOff>
      <xdr:row>57</xdr:row>
      <xdr:rowOff>40598</xdr:rowOff>
    </xdr:to>
    <xdr:cxnSp macro="">
      <xdr:nvCxnSpPr>
        <xdr:cNvPr id="123" name="直線コネクタ 122"/>
        <xdr:cNvCxnSpPr/>
      </xdr:nvCxnSpPr>
      <xdr:spPr>
        <a:xfrm flipV="1">
          <a:off x="1130300" y="9810148"/>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111933</xdr:rowOff>
    </xdr:from>
    <xdr:to>
      <xdr:col>24</xdr:col>
      <xdr:colOff>114300</xdr:colOff>
      <xdr:row>57</xdr:row>
      <xdr:rowOff>42083</xdr:rowOff>
    </xdr:to>
    <xdr:sp macro="" textlink="">
      <xdr:nvSpPr>
        <xdr:cNvPr id="133" name="楕円 132"/>
        <xdr:cNvSpPr/>
      </xdr:nvSpPr>
      <xdr:spPr>
        <a:xfrm>
          <a:off x="4584700" y="97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90360</xdr:rowOff>
    </xdr:from>
    <xdr:ext cx="534377" cy="259045"/>
    <xdr:sp macro="" textlink="">
      <xdr:nvSpPr>
        <xdr:cNvPr id="134" name="総務費該当値テキスト"/>
        <xdr:cNvSpPr txBox="1"/>
      </xdr:nvSpPr>
      <xdr:spPr>
        <a:xfrm>
          <a:off x="4686300" y="96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953</xdr:rowOff>
    </xdr:from>
    <xdr:to>
      <xdr:col>20</xdr:col>
      <xdr:colOff>38100</xdr:colOff>
      <xdr:row>57</xdr:row>
      <xdr:rowOff>102553</xdr:rowOff>
    </xdr:to>
    <xdr:sp macro="" textlink="">
      <xdr:nvSpPr>
        <xdr:cNvPr id="135" name="楕円 134"/>
        <xdr:cNvSpPr/>
      </xdr:nvSpPr>
      <xdr:spPr>
        <a:xfrm>
          <a:off x="3746500" y="97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93680</xdr:rowOff>
    </xdr:from>
    <xdr:ext cx="534377" cy="259045"/>
    <xdr:sp macro="" textlink="">
      <xdr:nvSpPr>
        <xdr:cNvPr id="136" name="テキスト ボックス 135"/>
        <xdr:cNvSpPr txBox="1"/>
      </xdr:nvSpPr>
      <xdr:spPr>
        <a:xfrm>
          <a:off x="3530111" y="98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163895</xdr:rowOff>
    </xdr:from>
    <xdr:to>
      <xdr:col>15</xdr:col>
      <xdr:colOff>101600</xdr:colOff>
      <xdr:row>57</xdr:row>
      <xdr:rowOff>94045</xdr:rowOff>
    </xdr:to>
    <xdr:sp macro="" textlink="">
      <xdr:nvSpPr>
        <xdr:cNvPr id="137" name="楕円 136"/>
        <xdr:cNvSpPr/>
      </xdr:nvSpPr>
      <xdr:spPr>
        <a:xfrm>
          <a:off x="2857500" y="97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85172</xdr:rowOff>
    </xdr:from>
    <xdr:ext cx="534377" cy="259045"/>
    <xdr:sp macro="" textlink="">
      <xdr:nvSpPr>
        <xdr:cNvPr id="138" name="テキスト ボックス 137"/>
        <xdr:cNvSpPr txBox="1"/>
      </xdr:nvSpPr>
      <xdr:spPr>
        <a:xfrm>
          <a:off x="2641111" y="98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158148</xdr:rowOff>
    </xdr:from>
    <xdr:to>
      <xdr:col>10</xdr:col>
      <xdr:colOff>165100</xdr:colOff>
      <xdr:row>57</xdr:row>
      <xdr:rowOff>88298</xdr:rowOff>
    </xdr:to>
    <xdr:sp macro="" textlink="">
      <xdr:nvSpPr>
        <xdr:cNvPr id="139" name="楕円 138"/>
        <xdr:cNvSpPr/>
      </xdr:nvSpPr>
      <xdr:spPr>
        <a:xfrm>
          <a:off x="1968500" y="97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79425</xdr:rowOff>
    </xdr:from>
    <xdr:ext cx="534377" cy="259045"/>
    <xdr:sp macro="" textlink="">
      <xdr:nvSpPr>
        <xdr:cNvPr id="140" name="テキスト ボックス 139"/>
        <xdr:cNvSpPr txBox="1"/>
      </xdr:nvSpPr>
      <xdr:spPr>
        <a:xfrm>
          <a:off x="1752111" y="98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161248</xdr:rowOff>
    </xdr:from>
    <xdr:to>
      <xdr:col>6</xdr:col>
      <xdr:colOff>38100</xdr:colOff>
      <xdr:row>57</xdr:row>
      <xdr:rowOff>91398</xdr:rowOff>
    </xdr:to>
    <xdr:sp macro="" textlink="">
      <xdr:nvSpPr>
        <xdr:cNvPr id="141" name="楕円 140"/>
        <xdr:cNvSpPr/>
      </xdr:nvSpPr>
      <xdr:spPr>
        <a:xfrm>
          <a:off x="1079500" y="97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82525</xdr:rowOff>
    </xdr:from>
    <xdr:ext cx="534377" cy="259045"/>
    <xdr:sp macro="" textlink="">
      <xdr:nvSpPr>
        <xdr:cNvPr id="142" name="テキスト ボックス 141"/>
        <xdr:cNvSpPr txBox="1"/>
      </xdr:nvSpPr>
      <xdr:spPr>
        <a:xfrm>
          <a:off x="863111" y="98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112616</xdr:rowOff>
    </xdr:from>
    <xdr:to>
      <xdr:col>24</xdr:col>
      <xdr:colOff>63500</xdr:colOff>
      <xdr:row>76</xdr:row>
      <xdr:rowOff>16016</xdr:rowOff>
    </xdr:to>
    <xdr:cxnSp macro="">
      <xdr:nvCxnSpPr>
        <xdr:cNvPr id="174" name="直線コネクタ 173"/>
        <xdr:cNvCxnSpPr/>
      </xdr:nvCxnSpPr>
      <xdr:spPr>
        <a:xfrm flipV="1">
          <a:off x="3797300" y="12971366"/>
          <a:ext cx="838200" cy="7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16016</xdr:rowOff>
    </xdr:from>
    <xdr:to>
      <xdr:col>19</xdr:col>
      <xdr:colOff>177800</xdr:colOff>
      <xdr:row>76</xdr:row>
      <xdr:rowOff>59407</xdr:rowOff>
    </xdr:to>
    <xdr:cxnSp macro="">
      <xdr:nvCxnSpPr>
        <xdr:cNvPr id="177" name="直線コネクタ 176"/>
        <xdr:cNvCxnSpPr/>
      </xdr:nvCxnSpPr>
      <xdr:spPr>
        <a:xfrm flipV="1">
          <a:off x="2908300" y="13046216"/>
          <a:ext cx="889000" cy="4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51885</xdr:rowOff>
    </xdr:from>
    <xdr:to>
      <xdr:col>15</xdr:col>
      <xdr:colOff>50800</xdr:colOff>
      <xdr:row>76</xdr:row>
      <xdr:rowOff>59407</xdr:rowOff>
    </xdr:to>
    <xdr:cxnSp macro="">
      <xdr:nvCxnSpPr>
        <xdr:cNvPr id="180" name="直線コネクタ 179"/>
        <xdr:cNvCxnSpPr/>
      </xdr:nvCxnSpPr>
      <xdr:spPr>
        <a:xfrm>
          <a:off x="2019300" y="13082085"/>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51885</xdr:rowOff>
    </xdr:from>
    <xdr:to>
      <xdr:col>10</xdr:col>
      <xdr:colOff>114300</xdr:colOff>
      <xdr:row>76</xdr:row>
      <xdr:rowOff>119800</xdr:rowOff>
    </xdr:to>
    <xdr:cxnSp macro="">
      <xdr:nvCxnSpPr>
        <xdr:cNvPr id="183" name="直線コネクタ 182"/>
        <xdr:cNvCxnSpPr/>
      </xdr:nvCxnSpPr>
      <xdr:spPr>
        <a:xfrm flipV="1">
          <a:off x="1130300" y="13082085"/>
          <a:ext cx="889000" cy="6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61816</xdr:rowOff>
    </xdr:from>
    <xdr:to>
      <xdr:col>24</xdr:col>
      <xdr:colOff>114300</xdr:colOff>
      <xdr:row>75</xdr:row>
      <xdr:rowOff>163416</xdr:rowOff>
    </xdr:to>
    <xdr:sp macro="" textlink="">
      <xdr:nvSpPr>
        <xdr:cNvPr id="193" name="楕円 192"/>
        <xdr:cNvSpPr/>
      </xdr:nvSpPr>
      <xdr:spPr>
        <a:xfrm>
          <a:off x="4584700" y="129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84693</xdr:rowOff>
    </xdr:from>
    <xdr:ext cx="599010" cy="259045"/>
    <xdr:sp macro="" textlink="">
      <xdr:nvSpPr>
        <xdr:cNvPr id="194" name="民生費該当値テキスト"/>
        <xdr:cNvSpPr txBox="1"/>
      </xdr:nvSpPr>
      <xdr:spPr>
        <a:xfrm>
          <a:off x="4686300" y="127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136667</xdr:rowOff>
    </xdr:from>
    <xdr:to>
      <xdr:col>20</xdr:col>
      <xdr:colOff>38100</xdr:colOff>
      <xdr:row>76</xdr:row>
      <xdr:rowOff>66818</xdr:rowOff>
    </xdr:to>
    <xdr:sp macro="" textlink="">
      <xdr:nvSpPr>
        <xdr:cNvPr id="195" name="楕円 194"/>
        <xdr:cNvSpPr/>
      </xdr:nvSpPr>
      <xdr:spPr>
        <a:xfrm>
          <a:off x="3746500" y="12995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83344</xdr:rowOff>
    </xdr:from>
    <xdr:ext cx="599010" cy="259045"/>
    <xdr:sp macro="" textlink="">
      <xdr:nvSpPr>
        <xdr:cNvPr id="196" name="テキスト ボックス 195"/>
        <xdr:cNvSpPr txBox="1"/>
      </xdr:nvSpPr>
      <xdr:spPr>
        <a:xfrm>
          <a:off x="3497795" y="1277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8607</xdr:rowOff>
    </xdr:from>
    <xdr:to>
      <xdr:col>15</xdr:col>
      <xdr:colOff>101600</xdr:colOff>
      <xdr:row>76</xdr:row>
      <xdr:rowOff>110207</xdr:rowOff>
    </xdr:to>
    <xdr:sp macro="" textlink="">
      <xdr:nvSpPr>
        <xdr:cNvPr id="197" name="楕円 196"/>
        <xdr:cNvSpPr/>
      </xdr:nvSpPr>
      <xdr:spPr>
        <a:xfrm>
          <a:off x="2857500" y="1303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101334</xdr:rowOff>
    </xdr:from>
    <xdr:ext cx="599010" cy="259045"/>
    <xdr:sp macro="" textlink="">
      <xdr:nvSpPr>
        <xdr:cNvPr id="198" name="テキスト ボックス 197"/>
        <xdr:cNvSpPr txBox="1"/>
      </xdr:nvSpPr>
      <xdr:spPr>
        <a:xfrm>
          <a:off x="2608795" y="1313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1085</xdr:rowOff>
    </xdr:from>
    <xdr:to>
      <xdr:col>10</xdr:col>
      <xdr:colOff>165100</xdr:colOff>
      <xdr:row>76</xdr:row>
      <xdr:rowOff>102685</xdr:rowOff>
    </xdr:to>
    <xdr:sp macro="" textlink="">
      <xdr:nvSpPr>
        <xdr:cNvPr id="199" name="楕円 198"/>
        <xdr:cNvSpPr/>
      </xdr:nvSpPr>
      <xdr:spPr>
        <a:xfrm>
          <a:off x="1968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119212</xdr:rowOff>
    </xdr:from>
    <xdr:ext cx="599010" cy="259045"/>
    <xdr:sp macro="" textlink="">
      <xdr:nvSpPr>
        <xdr:cNvPr id="200" name="テキスト ボックス 199"/>
        <xdr:cNvSpPr txBox="1"/>
      </xdr:nvSpPr>
      <xdr:spPr>
        <a:xfrm>
          <a:off x="1719795" y="128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69000</xdr:rowOff>
    </xdr:from>
    <xdr:to>
      <xdr:col>6</xdr:col>
      <xdr:colOff>38100</xdr:colOff>
      <xdr:row>76</xdr:row>
      <xdr:rowOff>170600</xdr:rowOff>
    </xdr:to>
    <xdr:sp macro="" textlink="">
      <xdr:nvSpPr>
        <xdr:cNvPr id="201" name="楕円 200"/>
        <xdr:cNvSpPr/>
      </xdr:nvSpPr>
      <xdr:spPr>
        <a:xfrm>
          <a:off x="1079500" y="130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15678</xdr:rowOff>
    </xdr:from>
    <xdr:ext cx="599010" cy="259045"/>
    <xdr:sp macro="" textlink="">
      <xdr:nvSpPr>
        <xdr:cNvPr id="202" name="テキスト ボックス 201"/>
        <xdr:cNvSpPr txBox="1"/>
      </xdr:nvSpPr>
      <xdr:spPr>
        <a:xfrm>
          <a:off x="830795" y="1287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36683</xdr:rowOff>
    </xdr:from>
    <xdr:to>
      <xdr:col>24</xdr:col>
      <xdr:colOff>63500</xdr:colOff>
      <xdr:row>96</xdr:row>
      <xdr:rowOff>58629</xdr:rowOff>
    </xdr:to>
    <xdr:cxnSp macro="">
      <xdr:nvCxnSpPr>
        <xdr:cNvPr id="234" name="直線コネクタ 233"/>
        <xdr:cNvCxnSpPr/>
      </xdr:nvCxnSpPr>
      <xdr:spPr>
        <a:xfrm>
          <a:off x="3797300" y="1649588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36683</xdr:rowOff>
    </xdr:from>
    <xdr:to>
      <xdr:col>19</xdr:col>
      <xdr:colOff>177800</xdr:colOff>
      <xdr:row>97</xdr:row>
      <xdr:rowOff>74777</xdr:rowOff>
    </xdr:to>
    <xdr:cxnSp macro="">
      <xdr:nvCxnSpPr>
        <xdr:cNvPr id="237" name="直線コネクタ 236"/>
        <xdr:cNvCxnSpPr/>
      </xdr:nvCxnSpPr>
      <xdr:spPr>
        <a:xfrm flipV="1">
          <a:off x="2908300" y="16495883"/>
          <a:ext cx="889000" cy="20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74777</xdr:rowOff>
    </xdr:from>
    <xdr:to>
      <xdr:col>15</xdr:col>
      <xdr:colOff>50800</xdr:colOff>
      <xdr:row>97</xdr:row>
      <xdr:rowOff>95286</xdr:rowOff>
    </xdr:to>
    <xdr:cxnSp macro="">
      <xdr:nvCxnSpPr>
        <xdr:cNvPr id="240" name="直線コネクタ 239"/>
        <xdr:cNvCxnSpPr/>
      </xdr:nvCxnSpPr>
      <xdr:spPr>
        <a:xfrm flipV="1">
          <a:off x="2019300" y="16705427"/>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95286</xdr:rowOff>
    </xdr:from>
    <xdr:to>
      <xdr:col>10</xdr:col>
      <xdr:colOff>114300</xdr:colOff>
      <xdr:row>97</xdr:row>
      <xdr:rowOff>154967</xdr:rowOff>
    </xdr:to>
    <xdr:cxnSp macro="">
      <xdr:nvCxnSpPr>
        <xdr:cNvPr id="243" name="直線コネクタ 242"/>
        <xdr:cNvCxnSpPr/>
      </xdr:nvCxnSpPr>
      <xdr:spPr>
        <a:xfrm flipV="1">
          <a:off x="1130300" y="16725936"/>
          <a:ext cx="8890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7829</xdr:rowOff>
    </xdr:from>
    <xdr:to>
      <xdr:col>24</xdr:col>
      <xdr:colOff>114300</xdr:colOff>
      <xdr:row>96</xdr:row>
      <xdr:rowOff>109429</xdr:rowOff>
    </xdr:to>
    <xdr:sp macro="" textlink="">
      <xdr:nvSpPr>
        <xdr:cNvPr id="253" name="楕円 252"/>
        <xdr:cNvSpPr/>
      </xdr:nvSpPr>
      <xdr:spPr>
        <a:xfrm>
          <a:off x="4584700" y="16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30706</xdr:rowOff>
    </xdr:from>
    <xdr:ext cx="534377" cy="259045"/>
    <xdr:sp macro="" textlink="">
      <xdr:nvSpPr>
        <xdr:cNvPr id="254" name="衛生費該当値テキスト"/>
        <xdr:cNvSpPr txBox="1"/>
      </xdr:nvSpPr>
      <xdr:spPr>
        <a:xfrm>
          <a:off x="4686300" y="163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157333</xdr:rowOff>
    </xdr:from>
    <xdr:to>
      <xdr:col>20</xdr:col>
      <xdr:colOff>38100</xdr:colOff>
      <xdr:row>96</xdr:row>
      <xdr:rowOff>87483</xdr:rowOff>
    </xdr:to>
    <xdr:sp macro="" textlink="">
      <xdr:nvSpPr>
        <xdr:cNvPr id="255" name="楕円 254"/>
        <xdr:cNvSpPr/>
      </xdr:nvSpPr>
      <xdr:spPr>
        <a:xfrm>
          <a:off x="3746500" y="16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104010</xdr:rowOff>
    </xdr:from>
    <xdr:ext cx="534377" cy="259045"/>
    <xdr:sp macro="" textlink="">
      <xdr:nvSpPr>
        <xdr:cNvPr id="256" name="テキスト ボックス 255"/>
        <xdr:cNvSpPr txBox="1"/>
      </xdr:nvSpPr>
      <xdr:spPr>
        <a:xfrm>
          <a:off x="3530111" y="1622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23977</xdr:rowOff>
    </xdr:from>
    <xdr:to>
      <xdr:col>15</xdr:col>
      <xdr:colOff>101600</xdr:colOff>
      <xdr:row>97</xdr:row>
      <xdr:rowOff>125577</xdr:rowOff>
    </xdr:to>
    <xdr:sp macro="" textlink="">
      <xdr:nvSpPr>
        <xdr:cNvPr id="257" name="楕円 256"/>
        <xdr:cNvSpPr/>
      </xdr:nvSpPr>
      <xdr:spPr>
        <a:xfrm>
          <a:off x="2857500" y="166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116704</xdr:rowOff>
    </xdr:from>
    <xdr:ext cx="534377" cy="259045"/>
    <xdr:sp macro="" textlink="">
      <xdr:nvSpPr>
        <xdr:cNvPr id="258" name="テキスト ボックス 257"/>
        <xdr:cNvSpPr txBox="1"/>
      </xdr:nvSpPr>
      <xdr:spPr>
        <a:xfrm>
          <a:off x="2641111" y="167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44486</xdr:rowOff>
    </xdr:from>
    <xdr:to>
      <xdr:col>10</xdr:col>
      <xdr:colOff>165100</xdr:colOff>
      <xdr:row>97</xdr:row>
      <xdr:rowOff>146086</xdr:rowOff>
    </xdr:to>
    <xdr:sp macro="" textlink="">
      <xdr:nvSpPr>
        <xdr:cNvPr id="259" name="楕円 258"/>
        <xdr:cNvSpPr/>
      </xdr:nvSpPr>
      <xdr:spPr>
        <a:xfrm>
          <a:off x="1968500" y="166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137213</xdr:rowOff>
    </xdr:from>
    <xdr:ext cx="534377" cy="259045"/>
    <xdr:sp macro="" textlink="">
      <xdr:nvSpPr>
        <xdr:cNvPr id="260" name="テキスト ボックス 259"/>
        <xdr:cNvSpPr txBox="1"/>
      </xdr:nvSpPr>
      <xdr:spPr>
        <a:xfrm>
          <a:off x="1752111" y="167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104167</xdr:rowOff>
    </xdr:from>
    <xdr:to>
      <xdr:col>6</xdr:col>
      <xdr:colOff>38100</xdr:colOff>
      <xdr:row>98</xdr:row>
      <xdr:rowOff>34317</xdr:rowOff>
    </xdr:to>
    <xdr:sp macro="" textlink="">
      <xdr:nvSpPr>
        <xdr:cNvPr id="261" name="楕円 260"/>
        <xdr:cNvSpPr/>
      </xdr:nvSpPr>
      <xdr:spPr>
        <a:xfrm>
          <a:off x="1079500" y="167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25444</xdr:rowOff>
    </xdr:from>
    <xdr:ext cx="534377" cy="259045"/>
    <xdr:sp macro="" textlink="">
      <xdr:nvSpPr>
        <xdr:cNvPr id="262" name="テキスト ボックス 261"/>
        <xdr:cNvSpPr txBox="1"/>
      </xdr:nvSpPr>
      <xdr:spPr>
        <a:xfrm>
          <a:off x="863111" y="168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117068</xdr:rowOff>
    </xdr:from>
    <xdr:to>
      <xdr:col>55</xdr:col>
      <xdr:colOff>0</xdr:colOff>
      <xdr:row>36</xdr:row>
      <xdr:rowOff>124841</xdr:rowOff>
    </xdr:to>
    <xdr:cxnSp macro="">
      <xdr:nvCxnSpPr>
        <xdr:cNvPr id="289" name="直線コネクタ 288"/>
        <xdr:cNvCxnSpPr/>
      </xdr:nvCxnSpPr>
      <xdr:spPr>
        <a:xfrm flipV="1">
          <a:off x="9639300" y="6289268"/>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112954</xdr:rowOff>
    </xdr:from>
    <xdr:to>
      <xdr:col>50</xdr:col>
      <xdr:colOff>114300</xdr:colOff>
      <xdr:row>36</xdr:row>
      <xdr:rowOff>124841</xdr:rowOff>
    </xdr:to>
    <xdr:cxnSp macro="">
      <xdr:nvCxnSpPr>
        <xdr:cNvPr id="292" name="直線コネクタ 291"/>
        <xdr:cNvCxnSpPr/>
      </xdr:nvCxnSpPr>
      <xdr:spPr>
        <a:xfrm>
          <a:off x="8750300" y="628515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112954</xdr:rowOff>
    </xdr:from>
    <xdr:to>
      <xdr:col>45</xdr:col>
      <xdr:colOff>177800</xdr:colOff>
      <xdr:row>36</xdr:row>
      <xdr:rowOff>165532</xdr:rowOff>
    </xdr:to>
    <xdr:cxnSp macro="">
      <xdr:nvCxnSpPr>
        <xdr:cNvPr id="295" name="直線コネクタ 294"/>
        <xdr:cNvCxnSpPr/>
      </xdr:nvCxnSpPr>
      <xdr:spPr>
        <a:xfrm flipV="1">
          <a:off x="7861300" y="62851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145415</xdr:rowOff>
    </xdr:from>
    <xdr:to>
      <xdr:col>41</xdr:col>
      <xdr:colOff>50800</xdr:colOff>
      <xdr:row>36</xdr:row>
      <xdr:rowOff>165532</xdr:rowOff>
    </xdr:to>
    <xdr:cxnSp macro="">
      <xdr:nvCxnSpPr>
        <xdr:cNvPr id="298" name="直線コネクタ 297"/>
        <xdr:cNvCxnSpPr/>
      </xdr:nvCxnSpPr>
      <xdr:spPr>
        <a:xfrm>
          <a:off x="6972300" y="63176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66268</xdr:rowOff>
    </xdr:from>
    <xdr:to>
      <xdr:col>55</xdr:col>
      <xdr:colOff>50800</xdr:colOff>
      <xdr:row>36</xdr:row>
      <xdr:rowOff>167868</xdr:rowOff>
    </xdr:to>
    <xdr:sp macro="" textlink="">
      <xdr:nvSpPr>
        <xdr:cNvPr id="308" name="楕円 307"/>
        <xdr:cNvSpPr/>
      </xdr:nvSpPr>
      <xdr:spPr>
        <a:xfrm>
          <a:off x="104267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89145</xdr:rowOff>
    </xdr:from>
    <xdr:ext cx="469744" cy="259045"/>
    <xdr:sp macro="" textlink="">
      <xdr:nvSpPr>
        <xdr:cNvPr id="309" name="労働費該当値テキスト"/>
        <xdr:cNvSpPr txBox="1"/>
      </xdr:nvSpPr>
      <xdr:spPr>
        <a:xfrm>
          <a:off x="10528300" y="60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74041</xdr:rowOff>
    </xdr:from>
    <xdr:to>
      <xdr:col>50</xdr:col>
      <xdr:colOff>165100</xdr:colOff>
      <xdr:row>37</xdr:row>
      <xdr:rowOff>4191</xdr:rowOff>
    </xdr:to>
    <xdr:sp macro="" textlink="">
      <xdr:nvSpPr>
        <xdr:cNvPr id="310" name="楕円 309"/>
        <xdr:cNvSpPr/>
      </xdr:nvSpPr>
      <xdr:spPr>
        <a:xfrm>
          <a:off x="9588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20718</xdr:rowOff>
    </xdr:from>
    <xdr:ext cx="469744" cy="259045"/>
    <xdr:sp macro="" textlink="">
      <xdr:nvSpPr>
        <xdr:cNvPr id="311" name="テキスト ボックス 310"/>
        <xdr:cNvSpPr txBox="1"/>
      </xdr:nvSpPr>
      <xdr:spPr>
        <a:xfrm>
          <a:off x="9404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62154</xdr:rowOff>
    </xdr:from>
    <xdr:to>
      <xdr:col>46</xdr:col>
      <xdr:colOff>38100</xdr:colOff>
      <xdr:row>36</xdr:row>
      <xdr:rowOff>163754</xdr:rowOff>
    </xdr:to>
    <xdr:sp macro="" textlink="">
      <xdr:nvSpPr>
        <xdr:cNvPr id="312" name="楕円 311"/>
        <xdr:cNvSpPr/>
      </xdr:nvSpPr>
      <xdr:spPr>
        <a:xfrm>
          <a:off x="86995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8831</xdr:rowOff>
    </xdr:from>
    <xdr:ext cx="469744" cy="259045"/>
    <xdr:sp macro="" textlink="">
      <xdr:nvSpPr>
        <xdr:cNvPr id="313" name="テキスト ボックス 312"/>
        <xdr:cNvSpPr txBox="1"/>
      </xdr:nvSpPr>
      <xdr:spPr>
        <a:xfrm>
          <a:off x="8515428" y="60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114732</xdr:rowOff>
    </xdr:from>
    <xdr:to>
      <xdr:col>41</xdr:col>
      <xdr:colOff>101600</xdr:colOff>
      <xdr:row>37</xdr:row>
      <xdr:rowOff>44882</xdr:rowOff>
    </xdr:to>
    <xdr:sp macro="" textlink="">
      <xdr:nvSpPr>
        <xdr:cNvPr id="314" name="楕円 313"/>
        <xdr:cNvSpPr/>
      </xdr:nvSpPr>
      <xdr:spPr>
        <a:xfrm>
          <a:off x="7810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61409</xdr:rowOff>
    </xdr:from>
    <xdr:ext cx="469744" cy="259045"/>
    <xdr:sp macro="" textlink="">
      <xdr:nvSpPr>
        <xdr:cNvPr id="315" name="テキスト ボックス 314"/>
        <xdr:cNvSpPr txBox="1"/>
      </xdr:nvSpPr>
      <xdr:spPr>
        <a:xfrm>
          <a:off x="7626428" y="60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94615</xdr:rowOff>
    </xdr:from>
    <xdr:to>
      <xdr:col>36</xdr:col>
      <xdr:colOff>165100</xdr:colOff>
      <xdr:row>37</xdr:row>
      <xdr:rowOff>24765</xdr:rowOff>
    </xdr:to>
    <xdr:sp macro="" textlink="">
      <xdr:nvSpPr>
        <xdr:cNvPr id="316" name="楕円 315"/>
        <xdr:cNvSpPr/>
      </xdr:nvSpPr>
      <xdr:spPr>
        <a:xfrm>
          <a:off x="692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41292</xdr:rowOff>
    </xdr:from>
    <xdr:ext cx="469744" cy="259045"/>
    <xdr:sp macro="" textlink="">
      <xdr:nvSpPr>
        <xdr:cNvPr id="317" name="テキスト ボックス 316"/>
        <xdr:cNvSpPr txBox="1"/>
      </xdr:nvSpPr>
      <xdr:spPr>
        <a:xfrm>
          <a:off x="6737428"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29426</xdr:rowOff>
    </xdr:from>
    <xdr:to>
      <xdr:col>55</xdr:col>
      <xdr:colOff>0</xdr:colOff>
      <xdr:row>58</xdr:row>
      <xdr:rowOff>40932</xdr:rowOff>
    </xdr:to>
    <xdr:cxnSp macro="">
      <xdr:nvCxnSpPr>
        <xdr:cNvPr id="346" name="直線コネクタ 345"/>
        <xdr:cNvCxnSpPr/>
      </xdr:nvCxnSpPr>
      <xdr:spPr>
        <a:xfrm flipV="1">
          <a:off x="9639300" y="9973526"/>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23178</xdr:rowOff>
    </xdr:from>
    <xdr:to>
      <xdr:col>50</xdr:col>
      <xdr:colOff>114300</xdr:colOff>
      <xdr:row>58</xdr:row>
      <xdr:rowOff>40932</xdr:rowOff>
    </xdr:to>
    <xdr:cxnSp macro="">
      <xdr:nvCxnSpPr>
        <xdr:cNvPr id="349" name="直線コネクタ 348"/>
        <xdr:cNvCxnSpPr/>
      </xdr:nvCxnSpPr>
      <xdr:spPr>
        <a:xfrm>
          <a:off x="8750300" y="9967278"/>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23178</xdr:rowOff>
    </xdr:from>
    <xdr:to>
      <xdr:col>45</xdr:col>
      <xdr:colOff>177800</xdr:colOff>
      <xdr:row>58</xdr:row>
      <xdr:rowOff>26174</xdr:rowOff>
    </xdr:to>
    <xdr:cxnSp macro="">
      <xdr:nvCxnSpPr>
        <xdr:cNvPr id="352" name="直線コネクタ 351"/>
        <xdr:cNvCxnSpPr/>
      </xdr:nvCxnSpPr>
      <xdr:spPr>
        <a:xfrm flipV="1">
          <a:off x="7861300" y="9967278"/>
          <a:ext cx="8890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100622</xdr:rowOff>
    </xdr:from>
    <xdr:to>
      <xdr:col>41</xdr:col>
      <xdr:colOff>50800</xdr:colOff>
      <xdr:row>58</xdr:row>
      <xdr:rowOff>26174</xdr:rowOff>
    </xdr:to>
    <xdr:cxnSp macro="">
      <xdr:nvCxnSpPr>
        <xdr:cNvPr id="355" name="直線コネクタ 354"/>
        <xdr:cNvCxnSpPr/>
      </xdr:nvCxnSpPr>
      <xdr:spPr>
        <a:xfrm>
          <a:off x="6972300" y="9873272"/>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150076</xdr:rowOff>
    </xdr:from>
    <xdr:to>
      <xdr:col>55</xdr:col>
      <xdr:colOff>50800</xdr:colOff>
      <xdr:row>58</xdr:row>
      <xdr:rowOff>80226</xdr:rowOff>
    </xdr:to>
    <xdr:sp macro="" textlink="">
      <xdr:nvSpPr>
        <xdr:cNvPr id="365" name="楕円 364"/>
        <xdr:cNvSpPr/>
      </xdr:nvSpPr>
      <xdr:spPr>
        <a:xfrm>
          <a:off x="10426700" y="99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128503</xdr:rowOff>
    </xdr:from>
    <xdr:ext cx="534377" cy="259045"/>
    <xdr:sp macro="" textlink="">
      <xdr:nvSpPr>
        <xdr:cNvPr id="366" name="農林水産業費該当値テキスト"/>
        <xdr:cNvSpPr txBox="1"/>
      </xdr:nvSpPr>
      <xdr:spPr>
        <a:xfrm>
          <a:off x="10528300" y="990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161582</xdr:rowOff>
    </xdr:from>
    <xdr:to>
      <xdr:col>50</xdr:col>
      <xdr:colOff>165100</xdr:colOff>
      <xdr:row>58</xdr:row>
      <xdr:rowOff>91732</xdr:rowOff>
    </xdr:to>
    <xdr:sp macro="" textlink="">
      <xdr:nvSpPr>
        <xdr:cNvPr id="367" name="楕円 366"/>
        <xdr:cNvSpPr/>
      </xdr:nvSpPr>
      <xdr:spPr>
        <a:xfrm>
          <a:off x="9588500" y="99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82859</xdr:rowOff>
    </xdr:from>
    <xdr:ext cx="534377" cy="259045"/>
    <xdr:sp macro="" textlink="">
      <xdr:nvSpPr>
        <xdr:cNvPr id="368" name="テキスト ボックス 367"/>
        <xdr:cNvSpPr txBox="1"/>
      </xdr:nvSpPr>
      <xdr:spPr>
        <a:xfrm>
          <a:off x="9372111" y="100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143828</xdr:rowOff>
    </xdr:from>
    <xdr:to>
      <xdr:col>46</xdr:col>
      <xdr:colOff>38100</xdr:colOff>
      <xdr:row>58</xdr:row>
      <xdr:rowOff>73978</xdr:rowOff>
    </xdr:to>
    <xdr:sp macro="" textlink="">
      <xdr:nvSpPr>
        <xdr:cNvPr id="369" name="楕円 368"/>
        <xdr:cNvSpPr/>
      </xdr:nvSpPr>
      <xdr:spPr>
        <a:xfrm>
          <a:off x="8699500" y="99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65105</xdr:rowOff>
    </xdr:from>
    <xdr:ext cx="534377" cy="259045"/>
    <xdr:sp macro="" textlink="">
      <xdr:nvSpPr>
        <xdr:cNvPr id="370" name="テキスト ボックス 369"/>
        <xdr:cNvSpPr txBox="1"/>
      </xdr:nvSpPr>
      <xdr:spPr>
        <a:xfrm>
          <a:off x="8483111" y="1000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146824</xdr:rowOff>
    </xdr:from>
    <xdr:to>
      <xdr:col>41</xdr:col>
      <xdr:colOff>101600</xdr:colOff>
      <xdr:row>58</xdr:row>
      <xdr:rowOff>76974</xdr:rowOff>
    </xdr:to>
    <xdr:sp macro="" textlink="">
      <xdr:nvSpPr>
        <xdr:cNvPr id="371" name="楕円 370"/>
        <xdr:cNvSpPr/>
      </xdr:nvSpPr>
      <xdr:spPr>
        <a:xfrm>
          <a:off x="7810500" y="99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68101</xdr:rowOff>
    </xdr:from>
    <xdr:ext cx="534377" cy="259045"/>
    <xdr:sp macro="" textlink="">
      <xdr:nvSpPr>
        <xdr:cNvPr id="372" name="テキスト ボックス 371"/>
        <xdr:cNvSpPr txBox="1"/>
      </xdr:nvSpPr>
      <xdr:spPr>
        <a:xfrm>
          <a:off x="7594111" y="100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49822</xdr:rowOff>
    </xdr:from>
    <xdr:to>
      <xdr:col>36</xdr:col>
      <xdr:colOff>165100</xdr:colOff>
      <xdr:row>57</xdr:row>
      <xdr:rowOff>151422</xdr:rowOff>
    </xdr:to>
    <xdr:sp macro="" textlink="">
      <xdr:nvSpPr>
        <xdr:cNvPr id="373" name="楕円 372"/>
        <xdr:cNvSpPr/>
      </xdr:nvSpPr>
      <xdr:spPr>
        <a:xfrm>
          <a:off x="6921500" y="98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167949</xdr:rowOff>
    </xdr:from>
    <xdr:ext cx="534377" cy="259045"/>
    <xdr:sp macro="" textlink="">
      <xdr:nvSpPr>
        <xdr:cNvPr id="374" name="テキスト ボックス 373"/>
        <xdr:cNvSpPr txBox="1"/>
      </xdr:nvSpPr>
      <xdr:spPr>
        <a:xfrm>
          <a:off x="6705111" y="95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126757</xdr:rowOff>
    </xdr:from>
    <xdr:to>
      <xdr:col>55</xdr:col>
      <xdr:colOff>0</xdr:colOff>
      <xdr:row>78</xdr:row>
      <xdr:rowOff>134007</xdr:rowOff>
    </xdr:to>
    <xdr:cxnSp macro="">
      <xdr:nvCxnSpPr>
        <xdr:cNvPr id="405" name="直線コネクタ 404"/>
        <xdr:cNvCxnSpPr/>
      </xdr:nvCxnSpPr>
      <xdr:spPr>
        <a:xfrm flipV="1">
          <a:off x="9639300" y="13499857"/>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134007</xdr:rowOff>
    </xdr:from>
    <xdr:to>
      <xdr:col>50</xdr:col>
      <xdr:colOff>114300</xdr:colOff>
      <xdr:row>78</xdr:row>
      <xdr:rowOff>140266</xdr:rowOff>
    </xdr:to>
    <xdr:cxnSp macro="">
      <xdr:nvCxnSpPr>
        <xdr:cNvPr id="408" name="直線コネクタ 407"/>
        <xdr:cNvCxnSpPr/>
      </xdr:nvCxnSpPr>
      <xdr:spPr>
        <a:xfrm flipV="1">
          <a:off x="8750300" y="13507107"/>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140266</xdr:rowOff>
    </xdr:from>
    <xdr:to>
      <xdr:col>45</xdr:col>
      <xdr:colOff>177800</xdr:colOff>
      <xdr:row>78</xdr:row>
      <xdr:rowOff>141464</xdr:rowOff>
    </xdr:to>
    <xdr:cxnSp macro="">
      <xdr:nvCxnSpPr>
        <xdr:cNvPr id="411" name="直線コネクタ 410"/>
        <xdr:cNvCxnSpPr/>
      </xdr:nvCxnSpPr>
      <xdr:spPr>
        <a:xfrm flipV="1">
          <a:off x="7861300" y="13513366"/>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113085</xdr:rowOff>
    </xdr:from>
    <xdr:to>
      <xdr:col>41</xdr:col>
      <xdr:colOff>50800</xdr:colOff>
      <xdr:row>78</xdr:row>
      <xdr:rowOff>141464</xdr:rowOff>
    </xdr:to>
    <xdr:cxnSp macro="">
      <xdr:nvCxnSpPr>
        <xdr:cNvPr id="414" name="直線コネクタ 413"/>
        <xdr:cNvCxnSpPr/>
      </xdr:nvCxnSpPr>
      <xdr:spPr>
        <a:xfrm>
          <a:off x="6972300" y="13486185"/>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75957</xdr:rowOff>
    </xdr:from>
    <xdr:to>
      <xdr:col>55</xdr:col>
      <xdr:colOff>50800</xdr:colOff>
      <xdr:row>79</xdr:row>
      <xdr:rowOff>6107</xdr:rowOff>
    </xdr:to>
    <xdr:sp macro="" textlink="">
      <xdr:nvSpPr>
        <xdr:cNvPr id="424" name="楕円 423"/>
        <xdr:cNvSpPr/>
      </xdr:nvSpPr>
      <xdr:spPr>
        <a:xfrm>
          <a:off x="10426700" y="1344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54384</xdr:rowOff>
    </xdr:from>
    <xdr:ext cx="534377" cy="259045"/>
    <xdr:sp macro="" textlink="">
      <xdr:nvSpPr>
        <xdr:cNvPr id="425" name="商工費該当値テキスト"/>
        <xdr:cNvSpPr txBox="1"/>
      </xdr:nvSpPr>
      <xdr:spPr>
        <a:xfrm>
          <a:off x="10528300" y="134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83207</xdr:rowOff>
    </xdr:from>
    <xdr:to>
      <xdr:col>50</xdr:col>
      <xdr:colOff>165100</xdr:colOff>
      <xdr:row>79</xdr:row>
      <xdr:rowOff>13357</xdr:rowOff>
    </xdr:to>
    <xdr:sp macro="" textlink="">
      <xdr:nvSpPr>
        <xdr:cNvPr id="426" name="楕円 425"/>
        <xdr:cNvSpPr/>
      </xdr:nvSpPr>
      <xdr:spPr>
        <a:xfrm>
          <a:off x="9588500" y="134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29884</xdr:rowOff>
    </xdr:from>
    <xdr:ext cx="534377" cy="259045"/>
    <xdr:sp macro="" textlink="">
      <xdr:nvSpPr>
        <xdr:cNvPr id="427" name="テキスト ボックス 426"/>
        <xdr:cNvSpPr txBox="1"/>
      </xdr:nvSpPr>
      <xdr:spPr>
        <a:xfrm>
          <a:off x="9372111" y="1323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89466</xdr:rowOff>
    </xdr:from>
    <xdr:to>
      <xdr:col>46</xdr:col>
      <xdr:colOff>38100</xdr:colOff>
      <xdr:row>79</xdr:row>
      <xdr:rowOff>19616</xdr:rowOff>
    </xdr:to>
    <xdr:sp macro="" textlink="">
      <xdr:nvSpPr>
        <xdr:cNvPr id="428" name="楕円 427"/>
        <xdr:cNvSpPr/>
      </xdr:nvSpPr>
      <xdr:spPr>
        <a:xfrm>
          <a:off x="8699500" y="134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36143</xdr:rowOff>
    </xdr:from>
    <xdr:ext cx="534377" cy="259045"/>
    <xdr:sp macro="" textlink="">
      <xdr:nvSpPr>
        <xdr:cNvPr id="429" name="テキスト ボックス 428"/>
        <xdr:cNvSpPr txBox="1"/>
      </xdr:nvSpPr>
      <xdr:spPr>
        <a:xfrm>
          <a:off x="8483111" y="132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90664</xdr:rowOff>
    </xdr:from>
    <xdr:to>
      <xdr:col>41</xdr:col>
      <xdr:colOff>101600</xdr:colOff>
      <xdr:row>79</xdr:row>
      <xdr:rowOff>20814</xdr:rowOff>
    </xdr:to>
    <xdr:sp macro="" textlink="">
      <xdr:nvSpPr>
        <xdr:cNvPr id="430" name="楕円 429"/>
        <xdr:cNvSpPr/>
      </xdr:nvSpPr>
      <xdr:spPr>
        <a:xfrm>
          <a:off x="7810500" y="134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11941</xdr:rowOff>
    </xdr:from>
    <xdr:ext cx="534377" cy="259045"/>
    <xdr:sp macro="" textlink="">
      <xdr:nvSpPr>
        <xdr:cNvPr id="431" name="テキスト ボックス 430"/>
        <xdr:cNvSpPr txBox="1"/>
      </xdr:nvSpPr>
      <xdr:spPr>
        <a:xfrm>
          <a:off x="7594111" y="135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62285</xdr:rowOff>
    </xdr:from>
    <xdr:to>
      <xdr:col>36</xdr:col>
      <xdr:colOff>165100</xdr:colOff>
      <xdr:row>78</xdr:row>
      <xdr:rowOff>163885</xdr:rowOff>
    </xdr:to>
    <xdr:sp macro="" textlink="">
      <xdr:nvSpPr>
        <xdr:cNvPr id="432" name="楕円 431"/>
        <xdr:cNvSpPr/>
      </xdr:nvSpPr>
      <xdr:spPr>
        <a:xfrm>
          <a:off x="69215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8962</xdr:rowOff>
    </xdr:from>
    <xdr:ext cx="534377" cy="259045"/>
    <xdr:sp macro="" textlink="">
      <xdr:nvSpPr>
        <xdr:cNvPr id="433" name="テキスト ボックス 432"/>
        <xdr:cNvSpPr txBox="1"/>
      </xdr:nvSpPr>
      <xdr:spPr>
        <a:xfrm>
          <a:off x="6705111" y="132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170362</xdr:rowOff>
    </xdr:from>
    <xdr:to>
      <xdr:col>55</xdr:col>
      <xdr:colOff>0</xdr:colOff>
      <xdr:row>96</xdr:row>
      <xdr:rowOff>61433</xdr:rowOff>
    </xdr:to>
    <xdr:cxnSp macro="">
      <xdr:nvCxnSpPr>
        <xdr:cNvPr id="458" name="直線コネクタ 457"/>
        <xdr:cNvCxnSpPr/>
      </xdr:nvCxnSpPr>
      <xdr:spPr>
        <a:xfrm>
          <a:off x="9639300" y="16458112"/>
          <a:ext cx="8382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170362</xdr:rowOff>
    </xdr:from>
    <xdr:to>
      <xdr:col>50</xdr:col>
      <xdr:colOff>114300</xdr:colOff>
      <xdr:row>96</xdr:row>
      <xdr:rowOff>8449</xdr:rowOff>
    </xdr:to>
    <xdr:cxnSp macro="">
      <xdr:nvCxnSpPr>
        <xdr:cNvPr id="461" name="直線コネクタ 460"/>
        <xdr:cNvCxnSpPr/>
      </xdr:nvCxnSpPr>
      <xdr:spPr>
        <a:xfrm flipV="1">
          <a:off x="8750300" y="16458112"/>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8449</xdr:rowOff>
    </xdr:from>
    <xdr:to>
      <xdr:col>45</xdr:col>
      <xdr:colOff>177800</xdr:colOff>
      <xdr:row>96</xdr:row>
      <xdr:rowOff>51741</xdr:rowOff>
    </xdr:to>
    <xdr:cxnSp macro="">
      <xdr:nvCxnSpPr>
        <xdr:cNvPr id="464" name="直線コネクタ 463"/>
        <xdr:cNvCxnSpPr/>
      </xdr:nvCxnSpPr>
      <xdr:spPr>
        <a:xfrm flipV="1">
          <a:off x="7861300" y="16467649"/>
          <a:ext cx="8890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24332</xdr:rowOff>
    </xdr:from>
    <xdr:to>
      <xdr:col>41</xdr:col>
      <xdr:colOff>50800</xdr:colOff>
      <xdr:row>96</xdr:row>
      <xdr:rowOff>51741</xdr:rowOff>
    </xdr:to>
    <xdr:cxnSp macro="">
      <xdr:nvCxnSpPr>
        <xdr:cNvPr id="467" name="直線コネクタ 466"/>
        <xdr:cNvCxnSpPr/>
      </xdr:nvCxnSpPr>
      <xdr:spPr>
        <a:xfrm>
          <a:off x="6972300" y="16483532"/>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10633</xdr:rowOff>
    </xdr:from>
    <xdr:to>
      <xdr:col>55</xdr:col>
      <xdr:colOff>50800</xdr:colOff>
      <xdr:row>96</xdr:row>
      <xdr:rowOff>112233</xdr:rowOff>
    </xdr:to>
    <xdr:sp macro="" textlink="">
      <xdr:nvSpPr>
        <xdr:cNvPr id="477" name="楕円 476"/>
        <xdr:cNvSpPr/>
      </xdr:nvSpPr>
      <xdr:spPr>
        <a:xfrm>
          <a:off x="10426700" y="1646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160510</xdr:rowOff>
    </xdr:from>
    <xdr:ext cx="534377" cy="259045"/>
    <xdr:sp macro="" textlink="">
      <xdr:nvSpPr>
        <xdr:cNvPr id="478" name="土木費該当値テキスト"/>
        <xdr:cNvSpPr txBox="1"/>
      </xdr:nvSpPr>
      <xdr:spPr>
        <a:xfrm>
          <a:off x="10528300" y="164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119562</xdr:rowOff>
    </xdr:from>
    <xdr:to>
      <xdr:col>50</xdr:col>
      <xdr:colOff>165100</xdr:colOff>
      <xdr:row>96</xdr:row>
      <xdr:rowOff>49712</xdr:rowOff>
    </xdr:to>
    <xdr:sp macro="" textlink="">
      <xdr:nvSpPr>
        <xdr:cNvPr id="479" name="楕円 478"/>
        <xdr:cNvSpPr/>
      </xdr:nvSpPr>
      <xdr:spPr>
        <a:xfrm>
          <a:off x="9588500" y="164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66239</xdr:rowOff>
    </xdr:from>
    <xdr:ext cx="534377" cy="259045"/>
    <xdr:sp macro="" textlink="">
      <xdr:nvSpPr>
        <xdr:cNvPr id="480" name="テキスト ボックス 479"/>
        <xdr:cNvSpPr txBox="1"/>
      </xdr:nvSpPr>
      <xdr:spPr>
        <a:xfrm>
          <a:off x="9372111" y="1618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129099</xdr:rowOff>
    </xdr:from>
    <xdr:to>
      <xdr:col>46</xdr:col>
      <xdr:colOff>38100</xdr:colOff>
      <xdr:row>96</xdr:row>
      <xdr:rowOff>59249</xdr:rowOff>
    </xdr:to>
    <xdr:sp macro="" textlink="">
      <xdr:nvSpPr>
        <xdr:cNvPr id="481" name="楕円 480"/>
        <xdr:cNvSpPr/>
      </xdr:nvSpPr>
      <xdr:spPr>
        <a:xfrm>
          <a:off x="8699500" y="164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75776</xdr:rowOff>
    </xdr:from>
    <xdr:ext cx="534377" cy="259045"/>
    <xdr:sp macro="" textlink="">
      <xdr:nvSpPr>
        <xdr:cNvPr id="482" name="テキスト ボックス 481"/>
        <xdr:cNvSpPr txBox="1"/>
      </xdr:nvSpPr>
      <xdr:spPr>
        <a:xfrm>
          <a:off x="8483111" y="1619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941</xdr:rowOff>
    </xdr:from>
    <xdr:to>
      <xdr:col>41</xdr:col>
      <xdr:colOff>101600</xdr:colOff>
      <xdr:row>96</xdr:row>
      <xdr:rowOff>102541</xdr:rowOff>
    </xdr:to>
    <xdr:sp macro="" textlink="">
      <xdr:nvSpPr>
        <xdr:cNvPr id="483" name="楕円 482"/>
        <xdr:cNvSpPr/>
      </xdr:nvSpPr>
      <xdr:spPr>
        <a:xfrm>
          <a:off x="7810500" y="164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119068</xdr:rowOff>
    </xdr:from>
    <xdr:ext cx="534377" cy="259045"/>
    <xdr:sp macro="" textlink="">
      <xdr:nvSpPr>
        <xdr:cNvPr id="484" name="テキスト ボックス 483"/>
        <xdr:cNvSpPr txBox="1"/>
      </xdr:nvSpPr>
      <xdr:spPr>
        <a:xfrm>
          <a:off x="7594111" y="162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144982</xdr:rowOff>
    </xdr:from>
    <xdr:to>
      <xdr:col>36</xdr:col>
      <xdr:colOff>165100</xdr:colOff>
      <xdr:row>96</xdr:row>
      <xdr:rowOff>75132</xdr:rowOff>
    </xdr:to>
    <xdr:sp macro="" textlink="">
      <xdr:nvSpPr>
        <xdr:cNvPr id="485" name="楕円 484"/>
        <xdr:cNvSpPr/>
      </xdr:nvSpPr>
      <xdr:spPr>
        <a:xfrm>
          <a:off x="6921500" y="164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91659</xdr:rowOff>
    </xdr:from>
    <xdr:ext cx="534377" cy="259045"/>
    <xdr:sp macro="" textlink="">
      <xdr:nvSpPr>
        <xdr:cNvPr id="486" name="テキスト ボックス 485"/>
        <xdr:cNvSpPr txBox="1"/>
      </xdr:nvSpPr>
      <xdr:spPr>
        <a:xfrm>
          <a:off x="6705111" y="1620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28535</xdr:rowOff>
    </xdr:from>
    <xdr:to>
      <xdr:col>85</xdr:col>
      <xdr:colOff>127000</xdr:colOff>
      <xdr:row>36</xdr:row>
      <xdr:rowOff>1332</xdr:rowOff>
    </xdr:to>
    <xdr:cxnSp macro="">
      <xdr:nvCxnSpPr>
        <xdr:cNvPr id="518" name="直線コネクタ 517"/>
        <xdr:cNvCxnSpPr/>
      </xdr:nvCxnSpPr>
      <xdr:spPr>
        <a:xfrm>
          <a:off x="15481300" y="6029285"/>
          <a:ext cx="8382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28535</xdr:rowOff>
    </xdr:from>
    <xdr:to>
      <xdr:col>81</xdr:col>
      <xdr:colOff>50800</xdr:colOff>
      <xdr:row>36</xdr:row>
      <xdr:rowOff>68540</xdr:rowOff>
    </xdr:to>
    <xdr:cxnSp macro="">
      <xdr:nvCxnSpPr>
        <xdr:cNvPr id="521" name="直線コネクタ 520"/>
        <xdr:cNvCxnSpPr/>
      </xdr:nvCxnSpPr>
      <xdr:spPr>
        <a:xfrm flipV="1">
          <a:off x="14592300" y="602928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68540</xdr:rowOff>
    </xdr:from>
    <xdr:to>
      <xdr:col>76</xdr:col>
      <xdr:colOff>114300</xdr:colOff>
      <xdr:row>36</xdr:row>
      <xdr:rowOff>145088</xdr:rowOff>
    </xdr:to>
    <xdr:cxnSp macro="">
      <xdr:nvCxnSpPr>
        <xdr:cNvPr id="524" name="直線コネクタ 523"/>
        <xdr:cNvCxnSpPr/>
      </xdr:nvCxnSpPr>
      <xdr:spPr>
        <a:xfrm flipV="1">
          <a:off x="13703300" y="6240740"/>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145088</xdr:rowOff>
    </xdr:from>
    <xdr:to>
      <xdr:col>71</xdr:col>
      <xdr:colOff>177800</xdr:colOff>
      <xdr:row>36</xdr:row>
      <xdr:rowOff>147799</xdr:rowOff>
    </xdr:to>
    <xdr:cxnSp macro="">
      <xdr:nvCxnSpPr>
        <xdr:cNvPr id="527" name="直線コネクタ 526"/>
        <xdr:cNvCxnSpPr/>
      </xdr:nvCxnSpPr>
      <xdr:spPr>
        <a:xfrm flipV="1">
          <a:off x="12814300" y="6317288"/>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42769</xdr:rowOff>
    </xdr:from>
    <xdr:ext cx="534377" cy="259045"/>
    <xdr:sp macro="" textlink="">
      <xdr:nvSpPr>
        <xdr:cNvPr id="531" name="テキスト ボックス 530"/>
        <xdr:cNvSpPr txBox="1"/>
      </xdr:nvSpPr>
      <xdr:spPr>
        <a:xfrm>
          <a:off x="12547111" y="63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121982</xdr:rowOff>
    </xdr:from>
    <xdr:to>
      <xdr:col>85</xdr:col>
      <xdr:colOff>177800</xdr:colOff>
      <xdr:row>36</xdr:row>
      <xdr:rowOff>52132</xdr:rowOff>
    </xdr:to>
    <xdr:sp macro="" textlink="">
      <xdr:nvSpPr>
        <xdr:cNvPr id="537" name="楕円 536"/>
        <xdr:cNvSpPr/>
      </xdr:nvSpPr>
      <xdr:spPr>
        <a:xfrm>
          <a:off x="16268700" y="61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144859</xdr:rowOff>
    </xdr:from>
    <xdr:ext cx="534377" cy="259045"/>
    <xdr:sp macro="" textlink="">
      <xdr:nvSpPr>
        <xdr:cNvPr id="538" name="消防費該当値テキスト"/>
        <xdr:cNvSpPr txBox="1"/>
      </xdr:nvSpPr>
      <xdr:spPr>
        <a:xfrm>
          <a:off x="16370300" y="597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149185</xdr:rowOff>
    </xdr:from>
    <xdr:to>
      <xdr:col>81</xdr:col>
      <xdr:colOff>101600</xdr:colOff>
      <xdr:row>35</xdr:row>
      <xdr:rowOff>79335</xdr:rowOff>
    </xdr:to>
    <xdr:sp macro="" textlink="">
      <xdr:nvSpPr>
        <xdr:cNvPr id="539" name="楕円 538"/>
        <xdr:cNvSpPr/>
      </xdr:nvSpPr>
      <xdr:spPr>
        <a:xfrm>
          <a:off x="15430500" y="59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95862</xdr:rowOff>
    </xdr:from>
    <xdr:ext cx="534377" cy="259045"/>
    <xdr:sp macro="" textlink="">
      <xdr:nvSpPr>
        <xdr:cNvPr id="540" name="テキスト ボックス 539"/>
        <xdr:cNvSpPr txBox="1"/>
      </xdr:nvSpPr>
      <xdr:spPr>
        <a:xfrm>
          <a:off x="15214111" y="575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17740</xdr:rowOff>
    </xdr:from>
    <xdr:to>
      <xdr:col>76</xdr:col>
      <xdr:colOff>165100</xdr:colOff>
      <xdr:row>36</xdr:row>
      <xdr:rowOff>119340</xdr:rowOff>
    </xdr:to>
    <xdr:sp macro="" textlink="">
      <xdr:nvSpPr>
        <xdr:cNvPr id="541" name="楕円 540"/>
        <xdr:cNvSpPr/>
      </xdr:nvSpPr>
      <xdr:spPr>
        <a:xfrm>
          <a:off x="14541500" y="61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135867</xdr:rowOff>
    </xdr:from>
    <xdr:ext cx="534377" cy="259045"/>
    <xdr:sp macro="" textlink="">
      <xdr:nvSpPr>
        <xdr:cNvPr id="542" name="テキスト ボックス 541"/>
        <xdr:cNvSpPr txBox="1"/>
      </xdr:nvSpPr>
      <xdr:spPr>
        <a:xfrm>
          <a:off x="14325111" y="59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94288</xdr:rowOff>
    </xdr:from>
    <xdr:to>
      <xdr:col>72</xdr:col>
      <xdr:colOff>38100</xdr:colOff>
      <xdr:row>37</xdr:row>
      <xdr:rowOff>24438</xdr:rowOff>
    </xdr:to>
    <xdr:sp macro="" textlink="">
      <xdr:nvSpPr>
        <xdr:cNvPr id="543" name="楕円 542"/>
        <xdr:cNvSpPr/>
      </xdr:nvSpPr>
      <xdr:spPr>
        <a:xfrm>
          <a:off x="13652500" y="62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40965</xdr:rowOff>
    </xdr:from>
    <xdr:ext cx="534377" cy="259045"/>
    <xdr:sp macro="" textlink="">
      <xdr:nvSpPr>
        <xdr:cNvPr id="544" name="テキスト ボックス 543"/>
        <xdr:cNvSpPr txBox="1"/>
      </xdr:nvSpPr>
      <xdr:spPr>
        <a:xfrm>
          <a:off x="13436111" y="60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96999</xdr:rowOff>
    </xdr:from>
    <xdr:to>
      <xdr:col>67</xdr:col>
      <xdr:colOff>101600</xdr:colOff>
      <xdr:row>37</xdr:row>
      <xdr:rowOff>27149</xdr:rowOff>
    </xdr:to>
    <xdr:sp macro="" textlink="">
      <xdr:nvSpPr>
        <xdr:cNvPr id="545" name="楕円 544"/>
        <xdr:cNvSpPr/>
      </xdr:nvSpPr>
      <xdr:spPr>
        <a:xfrm>
          <a:off x="12763500" y="6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43676</xdr:rowOff>
    </xdr:from>
    <xdr:ext cx="534377" cy="259045"/>
    <xdr:sp macro="" textlink="">
      <xdr:nvSpPr>
        <xdr:cNvPr id="546" name="テキスト ボックス 545"/>
        <xdr:cNvSpPr txBox="1"/>
      </xdr:nvSpPr>
      <xdr:spPr>
        <a:xfrm>
          <a:off x="12547111" y="604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23244</xdr:rowOff>
    </xdr:from>
    <xdr:to>
      <xdr:col>85</xdr:col>
      <xdr:colOff>127000</xdr:colOff>
      <xdr:row>57</xdr:row>
      <xdr:rowOff>84874</xdr:rowOff>
    </xdr:to>
    <xdr:cxnSp macro="">
      <xdr:nvCxnSpPr>
        <xdr:cNvPr id="575" name="直線コネクタ 574"/>
        <xdr:cNvCxnSpPr/>
      </xdr:nvCxnSpPr>
      <xdr:spPr>
        <a:xfrm flipV="1">
          <a:off x="15481300" y="9795894"/>
          <a:ext cx="8382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82725</xdr:rowOff>
    </xdr:from>
    <xdr:to>
      <xdr:col>81</xdr:col>
      <xdr:colOff>50800</xdr:colOff>
      <xdr:row>57</xdr:row>
      <xdr:rowOff>84874</xdr:rowOff>
    </xdr:to>
    <xdr:cxnSp macro="">
      <xdr:nvCxnSpPr>
        <xdr:cNvPr id="578" name="直線コネクタ 577"/>
        <xdr:cNvCxnSpPr/>
      </xdr:nvCxnSpPr>
      <xdr:spPr>
        <a:xfrm>
          <a:off x="14592300" y="985537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39033</xdr:rowOff>
    </xdr:from>
    <xdr:to>
      <xdr:col>76</xdr:col>
      <xdr:colOff>114300</xdr:colOff>
      <xdr:row>57</xdr:row>
      <xdr:rowOff>82725</xdr:rowOff>
    </xdr:to>
    <xdr:cxnSp macro="">
      <xdr:nvCxnSpPr>
        <xdr:cNvPr id="581" name="直線コネクタ 580"/>
        <xdr:cNvCxnSpPr/>
      </xdr:nvCxnSpPr>
      <xdr:spPr>
        <a:xfrm>
          <a:off x="13703300" y="9811683"/>
          <a:ext cx="889000" cy="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39033</xdr:rowOff>
    </xdr:from>
    <xdr:to>
      <xdr:col>71</xdr:col>
      <xdr:colOff>177800</xdr:colOff>
      <xdr:row>57</xdr:row>
      <xdr:rowOff>101509</xdr:rowOff>
    </xdr:to>
    <xdr:cxnSp macro="">
      <xdr:nvCxnSpPr>
        <xdr:cNvPr id="584" name="直線コネクタ 583"/>
        <xdr:cNvCxnSpPr/>
      </xdr:nvCxnSpPr>
      <xdr:spPr>
        <a:xfrm flipV="1">
          <a:off x="12814300" y="9811683"/>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143894</xdr:rowOff>
    </xdr:from>
    <xdr:to>
      <xdr:col>85</xdr:col>
      <xdr:colOff>177800</xdr:colOff>
      <xdr:row>57</xdr:row>
      <xdr:rowOff>74044</xdr:rowOff>
    </xdr:to>
    <xdr:sp macro="" textlink="">
      <xdr:nvSpPr>
        <xdr:cNvPr id="594" name="楕円 593"/>
        <xdr:cNvSpPr/>
      </xdr:nvSpPr>
      <xdr:spPr>
        <a:xfrm>
          <a:off x="16268700" y="97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122321</xdr:rowOff>
    </xdr:from>
    <xdr:ext cx="534377" cy="259045"/>
    <xdr:sp macro="" textlink="">
      <xdr:nvSpPr>
        <xdr:cNvPr id="595" name="教育費該当値テキスト"/>
        <xdr:cNvSpPr txBox="1"/>
      </xdr:nvSpPr>
      <xdr:spPr>
        <a:xfrm>
          <a:off x="16370300" y="97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34074</xdr:rowOff>
    </xdr:from>
    <xdr:to>
      <xdr:col>81</xdr:col>
      <xdr:colOff>101600</xdr:colOff>
      <xdr:row>57</xdr:row>
      <xdr:rowOff>135674</xdr:rowOff>
    </xdr:to>
    <xdr:sp macro="" textlink="">
      <xdr:nvSpPr>
        <xdr:cNvPr id="596" name="楕円 595"/>
        <xdr:cNvSpPr/>
      </xdr:nvSpPr>
      <xdr:spPr>
        <a:xfrm>
          <a:off x="15430500" y="98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126801</xdr:rowOff>
    </xdr:from>
    <xdr:ext cx="534377" cy="259045"/>
    <xdr:sp macro="" textlink="">
      <xdr:nvSpPr>
        <xdr:cNvPr id="597" name="テキスト ボックス 596"/>
        <xdr:cNvSpPr txBox="1"/>
      </xdr:nvSpPr>
      <xdr:spPr>
        <a:xfrm>
          <a:off x="15214111" y="98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31925</xdr:rowOff>
    </xdr:from>
    <xdr:to>
      <xdr:col>76</xdr:col>
      <xdr:colOff>165100</xdr:colOff>
      <xdr:row>57</xdr:row>
      <xdr:rowOff>133525</xdr:rowOff>
    </xdr:to>
    <xdr:sp macro="" textlink="">
      <xdr:nvSpPr>
        <xdr:cNvPr id="598" name="楕円 597"/>
        <xdr:cNvSpPr/>
      </xdr:nvSpPr>
      <xdr:spPr>
        <a:xfrm>
          <a:off x="14541500" y="98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124652</xdr:rowOff>
    </xdr:from>
    <xdr:ext cx="534377" cy="259045"/>
    <xdr:sp macro="" textlink="">
      <xdr:nvSpPr>
        <xdr:cNvPr id="599" name="テキスト ボックス 598"/>
        <xdr:cNvSpPr txBox="1"/>
      </xdr:nvSpPr>
      <xdr:spPr>
        <a:xfrm>
          <a:off x="14325111" y="98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159683</xdr:rowOff>
    </xdr:from>
    <xdr:to>
      <xdr:col>72</xdr:col>
      <xdr:colOff>38100</xdr:colOff>
      <xdr:row>57</xdr:row>
      <xdr:rowOff>89833</xdr:rowOff>
    </xdr:to>
    <xdr:sp macro="" textlink="">
      <xdr:nvSpPr>
        <xdr:cNvPr id="600" name="楕円 599"/>
        <xdr:cNvSpPr/>
      </xdr:nvSpPr>
      <xdr:spPr>
        <a:xfrm>
          <a:off x="13652500" y="97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80960</xdr:rowOff>
    </xdr:from>
    <xdr:ext cx="534377" cy="259045"/>
    <xdr:sp macro="" textlink="">
      <xdr:nvSpPr>
        <xdr:cNvPr id="601" name="テキスト ボックス 600"/>
        <xdr:cNvSpPr txBox="1"/>
      </xdr:nvSpPr>
      <xdr:spPr>
        <a:xfrm>
          <a:off x="13436111" y="98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50709</xdr:rowOff>
    </xdr:from>
    <xdr:to>
      <xdr:col>67</xdr:col>
      <xdr:colOff>101600</xdr:colOff>
      <xdr:row>57</xdr:row>
      <xdr:rowOff>152309</xdr:rowOff>
    </xdr:to>
    <xdr:sp macro="" textlink="">
      <xdr:nvSpPr>
        <xdr:cNvPr id="602" name="楕円 601"/>
        <xdr:cNvSpPr/>
      </xdr:nvSpPr>
      <xdr:spPr>
        <a:xfrm>
          <a:off x="12763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143436</xdr:rowOff>
    </xdr:from>
    <xdr:ext cx="534377" cy="259045"/>
    <xdr:sp macro="" textlink="">
      <xdr:nvSpPr>
        <xdr:cNvPr id="603" name="テキスト ボックス 602"/>
        <xdr:cNvSpPr txBox="1"/>
      </xdr:nvSpPr>
      <xdr:spPr>
        <a:xfrm>
          <a:off x="12547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141250</xdr:rowOff>
    </xdr:from>
    <xdr:to>
      <xdr:col>85</xdr:col>
      <xdr:colOff>127000</xdr:colOff>
      <xdr:row>97</xdr:row>
      <xdr:rowOff>141525</xdr:rowOff>
    </xdr:to>
    <xdr:cxnSp macro="">
      <xdr:nvCxnSpPr>
        <xdr:cNvPr id="689" name="直線コネクタ 688"/>
        <xdr:cNvCxnSpPr/>
      </xdr:nvCxnSpPr>
      <xdr:spPr>
        <a:xfrm>
          <a:off x="15481300" y="16771900"/>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123140</xdr:rowOff>
    </xdr:from>
    <xdr:to>
      <xdr:col>81</xdr:col>
      <xdr:colOff>50800</xdr:colOff>
      <xdr:row>97</xdr:row>
      <xdr:rowOff>141250</xdr:rowOff>
    </xdr:to>
    <xdr:cxnSp macro="">
      <xdr:nvCxnSpPr>
        <xdr:cNvPr id="692" name="直線コネクタ 691"/>
        <xdr:cNvCxnSpPr/>
      </xdr:nvCxnSpPr>
      <xdr:spPr>
        <a:xfrm>
          <a:off x="14592300" y="16753790"/>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109579</xdr:rowOff>
    </xdr:from>
    <xdr:to>
      <xdr:col>76</xdr:col>
      <xdr:colOff>114300</xdr:colOff>
      <xdr:row>97</xdr:row>
      <xdr:rowOff>123140</xdr:rowOff>
    </xdr:to>
    <xdr:cxnSp macro="">
      <xdr:nvCxnSpPr>
        <xdr:cNvPr id="695" name="直線コネクタ 694"/>
        <xdr:cNvCxnSpPr/>
      </xdr:nvCxnSpPr>
      <xdr:spPr>
        <a:xfrm>
          <a:off x="13703300" y="16740229"/>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108908</xdr:rowOff>
    </xdr:from>
    <xdr:to>
      <xdr:col>71</xdr:col>
      <xdr:colOff>177800</xdr:colOff>
      <xdr:row>97</xdr:row>
      <xdr:rowOff>109579</xdr:rowOff>
    </xdr:to>
    <xdr:cxnSp macro="">
      <xdr:nvCxnSpPr>
        <xdr:cNvPr id="698" name="直線コネクタ 697"/>
        <xdr:cNvCxnSpPr/>
      </xdr:nvCxnSpPr>
      <xdr:spPr>
        <a:xfrm>
          <a:off x="12814300" y="16739558"/>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90725</xdr:rowOff>
    </xdr:from>
    <xdr:to>
      <xdr:col>85</xdr:col>
      <xdr:colOff>177800</xdr:colOff>
      <xdr:row>98</xdr:row>
      <xdr:rowOff>20875</xdr:rowOff>
    </xdr:to>
    <xdr:sp macro="" textlink="">
      <xdr:nvSpPr>
        <xdr:cNvPr id="708" name="楕円 707"/>
        <xdr:cNvSpPr/>
      </xdr:nvSpPr>
      <xdr:spPr>
        <a:xfrm>
          <a:off x="16268700" y="167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69152</xdr:rowOff>
    </xdr:from>
    <xdr:ext cx="534377" cy="259045"/>
    <xdr:sp macro="" textlink="">
      <xdr:nvSpPr>
        <xdr:cNvPr id="709" name="公債費該当値テキスト"/>
        <xdr:cNvSpPr txBox="1"/>
      </xdr:nvSpPr>
      <xdr:spPr>
        <a:xfrm>
          <a:off x="16370300" y="166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90450</xdr:rowOff>
    </xdr:from>
    <xdr:to>
      <xdr:col>81</xdr:col>
      <xdr:colOff>101600</xdr:colOff>
      <xdr:row>98</xdr:row>
      <xdr:rowOff>20600</xdr:rowOff>
    </xdr:to>
    <xdr:sp macro="" textlink="">
      <xdr:nvSpPr>
        <xdr:cNvPr id="710" name="楕円 709"/>
        <xdr:cNvSpPr/>
      </xdr:nvSpPr>
      <xdr:spPr>
        <a:xfrm>
          <a:off x="15430500" y="16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11727</xdr:rowOff>
    </xdr:from>
    <xdr:ext cx="534377" cy="259045"/>
    <xdr:sp macro="" textlink="">
      <xdr:nvSpPr>
        <xdr:cNvPr id="711" name="テキスト ボックス 710"/>
        <xdr:cNvSpPr txBox="1"/>
      </xdr:nvSpPr>
      <xdr:spPr>
        <a:xfrm>
          <a:off x="15214111" y="168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72340</xdr:rowOff>
    </xdr:from>
    <xdr:to>
      <xdr:col>76</xdr:col>
      <xdr:colOff>165100</xdr:colOff>
      <xdr:row>98</xdr:row>
      <xdr:rowOff>2490</xdr:rowOff>
    </xdr:to>
    <xdr:sp macro="" textlink="">
      <xdr:nvSpPr>
        <xdr:cNvPr id="712" name="楕円 711"/>
        <xdr:cNvSpPr/>
      </xdr:nvSpPr>
      <xdr:spPr>
        <a:xfrm>
          <a:off x="14541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165067</xdr:rowOff>
    </xdr:from>
    <xdr:ext cx="534377" cy="259045"/>
    <xdr:sp macro="" textlink="">
      <xdr:nvSpPr>
        <xdr:cNvPr id="713" name="テキスト ボックス 712"/>
        <xdr:cNvSpPr txBox="1"/>
      </xdr:nvSpPr>
      <xdr:spPr>
        <a:xfrm>
          <a:off x="14325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58779</xdr:rowOff>
    </xdr:from>
    <xdr:to>
      <xdr:col>72</xdr:col>
      <xdr:colOff>38100</xdr:colOff>
      <xdr:row>97</xdr:row>
      <xdr:rowOff>160379</xdr:rowOff>
    </xdr:to>
    <xdr:sp macro="" textlink="">
      <xdr:nvSpPr>
        <xdr:cNvPr id="714" name="楕円 713"/>
        <xdr:cNvSpPr/>
      </xdr:nvSpPr>
      <xdr:spPr>
        <a:xfrm>
          <a:off x="13652500" y="166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151506</xdr:rowOff>
    </xdr:from>
    <xdr:ext cx="534377" cy="259045"/>
    <xdr:sp macro="" textlink="">
      <xdr:nvSpPr>
        <xdr:cNvPr id="715" name="テキスト ボックス 714"/>
        <xdr:cNvSpPr txBox="1"/>
      </xdr:nvSpPr>
      <xdr:spPr>
        <a:xfrm>
          <a:off x="13436111" y="167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58108</xdr:rowOff>
    </xdr:from>
    <xdr:to>
      <xdr:col>67</xdr:col>
      <xdr:colOff>101600</xdr:colOff>
      <xdr:row>97</xdr:row>
      <xdr:rowOff>159708</xdr:rowOff>
    </xdr:to>
    <xdr:sp macro="" textlink="">
      <xdr:nvSpPr>
        <xdr:cNvPr id="716" name="楕円 715"/>
        <xdr:cNvSpPr/>
      </xdr:nvSpPr>
      <xdr:spPr>
        <a:xfrm>
          <a:off x="12763500" y="166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150835</xdr:rowOff>
    </xdr:from>
    <xdr:ext cx="534377" cy="259045"/>
    <xdr:sp macro="" textlink="">
      <xdr:nvSpPr>
        <xdr:cNvPr id="717" name="テキスト ボックス 716"/>
        <xdr:cNvSpPr txBox="1"/>
      </xdr:nvSpPr>
      <xdr:spPr>
        <a:xfrm>
          <a:off x="12547111" y="167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増加率の大きい経費の要因として、</a:t>
          </a:r>
          <a:r>
            <a:rPr kumimoji="1" lang="ja-JP" altLang="en-US" sz="1100">
              <a:solidFill>
                <a:schemeClr val="dk1"/>
              </a:solidFill>
              <a:effectLst/>
              <a:latin typeface="+mn-lt"/>
              <a:ea typeface="+mn-ea"/>
              <a:cs typeface="+mn-cs"/>
            </a:rPr>
            <a:t>総務費は地方創生推進交付金事業の開始及び、３つの選挙が重なる年となったため増、民生費は福祉サービス費の増加により増、教</a:t>
          </a:r>
          <a:r>
            <a:rPr kumimoji="1" lang="ja-JP" altLang="ja-JP" sz="1100">
              <a:solidFill>
                <a:schemeClr val="dk1"/>
              </a:solidFill>
              <a:effectLst/>
              <a:latin typeface="+mn-lt"/>
              <a:ea typeface="+mn-ea"/>
              <a:cs typeface="+mn-cs"/>
            </a:rPr>
            <a:t>育費は、</a:t>
          </a:r>
          <a:r>
            <a:rPr kumimoji="1" lang="ja-JP" altLang="en-US" sz="1100">
              <a:solidFill>
                <a:schemeClr val="dk1"/>
              </a:solidFill>
              <a:effectLst/>
              <a:latin typeface="+mn-lt"/>
              <a:ea typeface="+mn-ea"/>
              <a:cs typeface="+mn-cs"/>
            </a:rPr>
            <a:t>埋蔵文化財発掘調査事業により増加した。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一方、減少率の大きい経費の要因として、</a:t>
          </a:r>
          <a:r>
            <a:rPr kumimoji="1" lang="ja-JP" altLang="ja-JP" sz="1100">
              <a:solidFill>
                <a:schemeClr val="dk1"/>
              </a:solidFill>
              <a:effectLst/>
              <a:latin typeface="+mn-lt"/>
              <a:ea typeface="+mn-ea"/>
              <a:cs typeface="+mn-cs"/>
            </a:rPr>
            <a:t>消防費は救助工作車購入</a:t>
          </a:r>
          <a:r>
            <a:rPr kumimoji="1" lang="ja-JP" altLang="en-US" sz="1100">
              <a:solidFill>
                <a:schemeClr val="dk1"/>
              </a:solidFill>
              <a:effectLst/>
              <a:latin typeface="+mn-lt"/>
              <a:ea typeface="+mn-ea"/>
              <a:cs typeface="+mn-cs"/>
            </a:rPr>
            <a:t>事業の終了による減、</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普通建設事業費の減と降雪が少なかったことにより</a:t>
          </a:r>
          <a:r>
            <a:rPr kumimoji="1" lang="ja-JP" altLang="ja-JP" sz="1100">
              <a:solidFill>
                <a:schemeClr val="dk1"/>
              </a:solidFill>
              <a:effectLst/>
              <a:latin typeface="+mn-lt"/>
              <a:ea typeface="+mn-ea"/>
              <a:cs typeface="+mn-cs"/>
            </a:rPr>
            <a:t>除排雪</a:t>
          </a:r>
          <a:r>
            <a:rPr kumimoji="1" lang="ja-JP" altLang="en-US" sz="1100">
              <a:solidFill>
                <a:schemeClr val="dk1"/>
              </a:solidFill>
              <a:effectLst/>
              <a:latin typeface="+mn-lt"/>
              <a:ea typeface="+mn-ea"/>
              <a:cs typeface="+mn-cs"/>
            </a:rPr>
            <a:t>経費が減少した。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実質収支額</a:t>
          </a:r>
          <a:r>
            <a:rPr kumimoji="1" lang="ja-JP" altLang="en-US" sz="1100">
              <a:solidFill>
                <a:sysClr val="windowText" lastClr="000000"/>
              </a:solidFill>
              <a:effectLst/>
              <a:latin typeface="+mn-lt"/>
              <a:ea typeface="+mn-ea"/>
              <a:cs typeface="+mn-cs"/>
            </a:rPr>
            <a:t>・実質単年度収支ともに増加</a:t>
          </a:r>
          <a:r>
            <a:rPr kumimoji="1" lang="ja-JP" altLang="ja-JP" sz="1100">
              <a:solidFill>
                <a:sysClr val="windowText" lastClr="000000"/>
              </a:solidFill>
              <a:effectLst/>
              <a:latin typeface="+mn-lt"/>
              <a:ea typeface="+mn-ea"/>
              <a:cs typeface="+mn-cs"/>
            </a:rPr>
            <a:t>し、実質単年度収支</a:t>
          </a:r>
          <a:r>
            <a:rPr kumimoji="1" lang="ja-JP" altLang="en-US" sz="1100">
              <a:solidFill>
                <a:sysClr val="windowText" lastClr="000000"/>
              </a:solidFill>
              <a:effectLst/>
              <a:latin typeface="+mn-lt"/>
              <a:ea typeface="+mn-ea"/>
              <a:cs typeface="+mn-cs"/>
            </a:rPr>
            <a:t>は前年度までマイナスだったが、プラスに転じた</a:t>
          </a:r>
          <a:r>
            <a:rPr kumimoji="1" lang="ja-JP" altLang="ja-JP" sz="1100">
              <a:solidFill>
                <a:sysClr val="windowText" lastClr="000000"/>
              </a:solidFill>
              <a:effectLst/>
              <a:latin typeface="+mn-lt"/>
              <a:ea typeface="+mn-ea"/>
              <a:cs typeface="+mn-cs"/>
            </a:rPr>
            <a:t>。理由としては、基金</a:t>
          </a:r>
          <a:r>
            <a:rPr kumimoji="1" lang="ja-JP" altLang="en-US" sz="1100">
              <a:solidFill>
                <a:sysClr val="windowText" lastClr="000000"/>
              </a:solidFill>
              <a:effectLst/>
              <a:latin typeface="+mn-lt"/>
              <a:ea typeface="+mn-ea"/>
              <a:cs typeface="+mn-cs"/>
            </a:rPr>
            <a:t>取り崩し</a:t>
          </a:r>
          <a:r>
            <a:rPr kumimoji="1" lang="ja-JP" altLang="ja-JP" sz="1100">
              <a:solidFill>
                <a:sysClr val="windowText" lastClr="000000"/>
              </a:solidFill>
              <a:effectLst/>
              <a:latin typeface="+mn-lt"/>
              <a:ea typeface="+mn-ea"/>
              <a:cs typeface="+mn-cs"/>
            </a:rPr>
            <a:t>額</a:t>
          </a:r>
          <a:r>
            <a:rPr kumimoji="1" lang="ja-JP" altLang="en-US" sz="1100">
              <a:solidFill>
                <a:sysClr val="windowText" lastClr="000000"/>
              </a:solidFill>
              <a:effectLst/>
              <a:latin typeface="+mn-lt"/>
              <a:ea typeface="+mn-ea"/>
              <a:cs typeface="+mn-cs"/>
            </a:rPr>
            <a:t>の減少によるもの</a:t>
          </a:r>
          <a:r>
            <a:rPr kumimoji="1" lang="ja-JP" altLang="ja-JP" sz="1100">
              <a:solidFill>
                <a:schemeClr val="dk1"/>
              </a:solidFill>
              <a:effectLst/>
              <a:latin typeface="+mn-lt"/>
              <a:ea typeface="+mn-ea"/>
              <a:cs typeface="+mn-cs"/>
            </a:rPr>
            <a:t>であると考えられる。</a:t>
          </a:r>
          <a:endParaRPr lang="ja-JP" altLang="ja-JP" sz="1400">
            <a:effectLst/>
          </a:endParaRPr>
        </a:p>
        <a:p>
          <a:r>
            <a:rPr kumimoji="1" lang="ja-JP" altLang="ja-JP" sz="1100">
              <a:solidFill>
                <a:schemeClr val="dk1"/>
              </a:solidFill>
              <a:effectLst/>
              <a:latin typeface="+mn-lt"/>
              <a:ea typeface="+mn-ea"/>
              <a:cs typeface="+mn-cs"/>
            </a:rPr>
            <a:t>　前年度に比べると、財政調整基金残高は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、依然として低水準であるため、今後も基金残高の増加に努めていく。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年度より赤字に転じた国民健康保険特別会計は、税収が減少する一方、保険給付費が増加したことを要因に引き続き</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年度においても赤字決算を計上した。</a:t>
          </a:r>
          <a:endParaRPr lang="ja-JP" altLang="ja-JP" sz="1400">
            <a:effectLst/>
          </a:endParaRPr>
        </a:p>
        <a:p>
          <a:r>
            <a:rPr kumimoji="1" lang="ja-JP" altLang="ja-JP" sz="1100">
              <a:solidFill>
                <a:schemeClr val="dk1"/>
              </a:solidFill>
              <a:effectLst/>
              <a:latin typeface="+mn-lt"/>
              <a:ea typeface="+mn-ea"/>
              <a:cs typeface="+mn-cs"/>
            </a:rPr>
            <a:t>　今後においては、他の会計も含め適正な財政運営に努める。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87_&#20313;&#2406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89.7</v>
          </cell>
          <cell r="CF51">
            <v>81</v>
          </cell>
          <cell r="CN51">
            <v>82.6</v>
          </cell>
          <cell r="CV51">
            <v>69.2</v>
          </cell>
        </row>
        <row r="53">
          <cell r="BP53">
            <v>64.5</v>
          </cell>
          <cell r="CF53">
            <v>68.599999999999994</v>
          </cell>
          <cell r="CN53">
            <v>70.400000000000006</v>
          </cell>
          <cell r="CV53">
            <v>72.099999999999994</v>
          </cell>
        </row>
        <row r="55">
          <cell r="AN55" t="str">
            <v>類似団体内平均値</v>
          </cell>
          <cell r="BP55">
            <v>36.5</v>
          </cell>
          <cell r="CF55">
            <v>28.5</v>
          </cell>
          <cell r="CN55">
            <v>20.5</v>
          </cell>
          <cell r="CV55">
            <v>21.4</v>
          </cell>
        </row>
        <row r="57">
          <cell r="BP57">
            <v>54.1</v>
          </cell>
          <cell r="CF57">
            <v>59.7</v>
          </cell>
          <cell r="CN57">
            <v>60</v>
          </cell>
          <cell r="CV57">
            <v>60.2</v>
          </cell>
        </row>
        <row r="72">
          <cell r="BP72" t="str">
            <v>H27</v>
          </cell>
          <cell r="BX72" t="str">
            <v>H28</v>
          </cell>
          <cell r="CF72" t="str">
            <v>H29</v>
          </cell>
          <cell r="CN72" t="str">
            <v>H30</v>
          </cell>
          <cell r="CV72" t="str">
            <v>R01</v>
          </cell>
        </row>
        <row r="73">
          <cell r="AN73" t="str">
            <v>当該団体値</v>
          </cell>
          <cell r="BP73">
            <v>89.7</v>
          </cell>
          <cell r="BX73">
            <v>86.2</v>
          </cell>
          <cell r="CF73">
            <v>81</v>
          </cell>
          <cell r="CN73">
            <v>82.6</v>
          </cell>
          <cell r="CV73">
            <v>69.2</v>
          </cell>
        </row>
        <row r="75">
          <cell r="BP75">
            <v>11.5</v>
          </cell>
          <cell r="BX75">
            <v>10.8</v>
          </cell>
          <cell r="CF75">
            <v>10.3</v>
          </cell>
          <cell r="CN75">
            <v>9.9</v>
          </cell>
          <cell r="CV75">
            <v>8.6</v>
          </cell>
        </row>
        <row r="77">
          <cell r="AN77" t="str">
            <v>類似団体内平均値</v>
          </cell>
          <cell r="BP77">
            <v>36.5</v>
          </cell>
          <cell r="BX77">
            <v>32.9</v>
          </cell>
          <cell r="CF77">
            <v>28.5</v>
          </cell>
          <cell r="CN77">
            <v>20.5</v>
          </cell>
          <cell r="CV77">
            <v>21.4</v>
          </cell>
        </row>
        <row r="79">
          <cell r="BP79">
            <v>9</v>
          </cell>
          <cell r="BX79">
            <v>8.1999999999999993</v>
          </cell>
          <cell r="CF79">
            <v>8</v>
          </cell>
          <cell r="CN79">
            <v>7.9</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9148451</v>
      </c>
      <c r="BO4" s="393"/>
      <c r="BP4" s="393"/>
      <c r="BQ4" s="393"/>
      <c r="BR4" s="393"/>
      <c r="BS4" s="393"/>
      <c r="BT4" s="393"/>
      <c r="BU4" s="394"/>
      <c r="BV4" s="392">
        <v>9024266</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4.3</v>
      </c>
      <c r="CU4" s="399"/>
      <c r="CV4" s="399"/>
      <c r="CW4" s="399"/>
      <c r="CX4" s="399"/>
      <c r="CY4" s="399"/>
      <c r="CZ4" s="399"/>
      <c r="DA4" s="400"/>
      <c r="DB4" s="398">
        <v>3.7</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8905480</v>
      </c>
      <c r="BO5" s="430"/>
      <c r="BP5" s="430"/>
      <c r="BQ5" s="430"/>
      <c r="BR5" s="430"/>
      <c r="BS5" s="430"/>
      <c r="BT5" s="430"/>
      <c r="BU5" s="431"/>
      <c r="BV5" s="429">
        <v>8814454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93.5</v>
      </c>
      <c r="CU5" s="427"/>
      <c r="CV5" s="427"/>
      <c r="CW5" s="427"/>
      <c r="CX5" s="427"/>
      <c r="CY5" s="427"/>
      <c r="CZ5" s="427"/>
      <c r="DA5" s="428"/>
      <c r="DB5" s="426">
        <v>96.4</v>
      </c>
      <c r="DC5" s="427"/>
      <c r="DD5" s="427"/>
      <c r="DE5" s="427"/>
      <c r="DF5" s="427"/>
      <c r="DG5" s="427"/>
      <c r="DH5" s="427"/>
      <c r="DI5" s="428"/>
      <c r="DJ5" s="186"/>
      <c r="DK5" s="186"/>
      <c r="DL5" s="186"/>
      <c r="DM5" s="186"/>
      <c r="DN5" s="186"/>
      <c r="DO5" s="186"/>
    </row>
    <row r="6" spans="1:119" ht="18.75" customHeight="1">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242971</v>
      </c>
      <c r="BO6" s="430"/>
      <c r="BP6" s="430"/>
      <c r="BQ6" s="430"/>
      <c r="BR6" s="430"/>
      <c r="BS6" s="430"/>
      <c r="BT6" s="430"/>
      <c r="BU6" s="431"/>
      <c r="BV6" s="429">
        <v>209812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v>
      </c>
      <c r="CU6" s="467"/>
      <c r="CV6" s="467"/>
      <c r="CW6" s="467"/>
      <c r="CX6" s="467"/>
      <c r="CY6" s="467"/>
      <c r="CZ6" s="467"/>
      <c r="DA6" s="468"/>
      <c r="DB6" s="466">
        <v>101</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125</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5631931</v>
      </c>
      <c r="CU7" s="430"/>
      <c r="CV7" s="430"/>
      <c r="CW7" s="430"/>
      <c r="CX7" s="430"/>
      <c r="CY7" s="430"/>
      <c r="CZ7" s="430"/>
      <c r="DA7" s="431"/>
      <c r="DB7" s="429">
        <v>5652640</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242846</v>
      </c>
      <c r="BO8" s="430"/>
      <c r="BP8" s="430"/>
      <c r="BQ8" s="430"/>
      <c r="BR8" s="430"/>
      <c r="BS8" s="430"/>
      <c r="BT8" s="430"/>
      <c r="BU8" s="431"/>
      <c r="BV8" s="429">
        <v>209812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0.34</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19607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33034</v>
      </c>
      <c r="BO9" s="430"/>
      <c r="BP9" s="430"/>
      <c r="BQ9" s="430"/>
      <c r="BR9" s="430"/>
      <c r="BS9" s="430"/>
      <c r="BT9" s="430"/>
      <c r="BU9" s="431"/>
      <c r="BV9" s="429">
        <v>59026</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10.1</v>
      </c>
      <c r="CU9" s="427"/>
      <c r="CV9" s="427"/>
      <c r="CW9" s="427"/>
      <c r="CX9" s="427"/>
      <c r="CY9" s="427"/>
      <c r="CZ9" s="427"/>
      <c r="DA9" s="428"/>
      <c r="DB9" s="426">
        <v>10.199999999999999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117</v>
      </c>
      <c r="M10" s="459"/>
      <c r="N10" s="459"/>
      <c r="O10" s="459"/>
      <c r="P10" s="459"/>
      <c r="Q10" s="460"/>
      <c r="R10" s="480">
        <v>21258</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110017</v>
      </c>
      <c r="BO10" s="430"/>
      <c r="BP10" s="430"/>
      <c r="BQ10" s="430"/>
      <c r="BR10" s="430"/>
      <c r="BS10" s="430"/>
      <c r="BT10" s="430"/>
      <c r="BU10" s="431"/>
      <c r="BV10" s="429">
        <v>76027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18564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101</v>
      </c>
      <c r="AV12" s="462"/>
      <c r="AW12" s="462"/>
      <c r="AX12" s="462"/>
      <c r="AY12" s="463" t="s">
        <v>135</v>
      </c>
      <c r="AZ12" s="464"/>
      <c r="BA12" s="464"/>
      <c r="BB12" s="464"/>
      <c r="BC12" s="464"/>
      <c r="BD12" s="464"/>
      <c r="BE12" s="464"/>
      <c r="BF12" s="464"/>
      <c r="BG12" s="464"/>
      <c r="BH12" s="464"/>
      <c r="BI12" s="464"/>
      <c r="BJ12" s="464"/>
      <c r="BK12" s="464"/>
      <c r="BL12" s="464"/>
      <c r="BM12" s="465"/>
      <c r="BN12" s="429">
        <v>80000</v>
      </c>
      <c r="BO12" s="430"/>
      <c r="BP12" s="430"/>
      <c r="BQ12" s="430"/>
      <c r="BR12" s="430"/>
      <c r="BS12" s="430"/>
      <c r="BT12" s="430"/>
      <c r="BU12" s="431"/>
      <c r="BV12" s="429">
        <v>190000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18409</v>
      </c>
      <c r="S13" s="514"/>
      <c r="T13" s="514"/>
      <c r="U13" s="514"/>
      <c r="V13" s="515"/>
      <c r="W13" s="445" t="s">
        <v>140</v>
      </c>
      <c r="X13" s="446"/>
      <c r="Y13" s="446"/>
      <c r="Z13" s="446"/>
      <c r="AA13" s="446"/>
      <c r="AB13" s="436"/>
      <c r="AC13" s="480">
        <v>1488</v>
      </c>
      <c r="AD13" s="481"/>
      <c r="AE13" s="481"/>
      <c r="AF13" s="481"/>
      <c r="AG13" s="523"/>
      <c r="AH13" s="480">
        <v>1489</v>
      </c>
      <c r="AI13" s="481"/>
      <c r="AJ13" s="481"/>
      <c r="AK13" s="481"/>
      <c r="AL13" s="482"/>
      <c r="AM13" s="458" t="s">
        <v>141</v>
      </c>
      <c r="AN13" s="459"/>
      <c r="AO13" s="459"/>
      <c r="AP13" s="459"/>
      <c r="AQ13" s="459"/>
      <c r="AR13" s="459"/>
      <c r="AS13" s="459"/>
      <c r="AT13" s="460"/>
      <c r="AU13" s="461" t="s">
        <v>119</v>
      </c>
      <c r="AV13" s="462"/>
      <c r="AW13" s="462"/>
      <c r="AX13" s="462"/>
      <c r="AY13" s="463" t="s">
        <v>142</v>
      </c>
      <c r="AZ13" s="464"/>
      <c r="BA13" s="464"/>
      <c r="BB13" s="464"/>
      <c r="BC13" s="464"/>
      <c r="BD13" s="464"/>
      <c r="BE13" s="464"/>
      <c r="BF13" s="464"/>
      <c r="BG13" s="464"/>
      <c r="BH13" s="464"/>
      <c r="BI13" s="464"/>
      <c r="BJ13" s="464"/>
      <c r="BK13" s="464"/>
      <c r="BL13" s="464"/>
      <c r="BM13" s="465"/>
      <c r="BN13" s="429">
        <v>63051</v>
      </c>
      <c r="BO13" s="430"/>
      <c r="BP13" s="430"/>
      <c r="BQ13" s="430"/>
      <c r="BR13" s="430"/>
      <c r="BS13" s="430"/>
      <c r="BT13" s="430"/>
      <c r="BU13" s="431"/>
      <c r="BV13" s="429">
        <v>-54947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8.6</v>
      </c>
      <c r="CU13" s="427"/>
      <c r="CV13" s="427"/>
      <c r="CW13" s="427"/>
      <c r="CX13" s="427"/>
      <c r="CY13" s="427"/>
      <c r="CZ13" s="427"/>
      <c r="DA13" s="428"/>
      <c r="DB13" s="426">
        <v>9.9</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144</v>
      </c>
      <c r="M14" s="511"/>
      <c r="N14" s="511"/>
      <c r="O14" s="511"/>
      <c r="P14" s="511"/>
      <c r="Q14" s="512"/>
      <c r="R14" s="513">
        <v>18894</v>
      </c>
      <c r="S14" s="514"/>
      <c r="T14" s="514"/>
      <c r="U14" s="514"/>
      <c r="V14" s="515"/>
      <c r="W14" s="419"/>
      <c r="X14" s="420"/>
      <c r="Y14" s="420"/>
      <c r="Z14" s="420"/>
      <c r="AA14" s="420"/>
      <c r="AB14" s="409"/>
      <c r="AC14" s="516">
        <v>16.7</v>
      </c>
      <c r="AD14" s="517"/>
      <c r="AE14" s="517"/>
      <c r="AF14" s="517"/>
      <c r="AG14" s="518"/>
      <c r="AH14" s="516">
        <v>16.3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69.2</v>
      </c>
      <c r="CU14" s="528"/>
      <c r="CV14" s="528"/>
      <c r="CW14" s="528"/>
      <c r="CX14" s="528"/>
      <c r="CY14" s="528"/>
      <c r="CZ14" s="528"/>
      <c r="DA14" s="529"/>
      <c r="DB14" s="527">
        <v>82.6</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18751</v>
      </c>
      <c r="S15" s="514"/>
      <c r="T15" s="514"/>
      <c r="U15" s="514"/>
      <c r="V15" s="515"/>
      <c r="W15" s="445" t="s">
        <v>146</v>
      </c>
      <c r="X15" s="446"/>
      <c r="Y15" s="446"/>
      <c r="Z15" s="446"/>
      <c r="AA15" s="446"/>
      <c r="AB15" s="436"/>
      <c r="AC15" s="480">
        <v>1491</v>
      </c>
      <c r="AD15" s="481"/>
      <c r="AE15" s="481"/>
      <c r="AF15" s="481"/>
      <c r="AG15" s="523"/>
      <c r="AH15" s="480">
        <v>1614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1697199</v>
      </c>
      <c r="BO15" s="393"/>
      <c r="BP15" s="393"/>
      <c r="BQ15" s="393"/>
      <c r="BR15" s="393"/>
      <c r="BS15" s="393"/>
      <c r="BT15" s="393"/>
      <c r="BU15" s="394"/>
      <c r="BV15" s="392">
        <v>1699862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16.7</v>
      </c>
      <c r="AD16" s="517"/>
      <c r="AE16" s="517"/>
      <c r="AF16" s="517"/>
      <c r="AG16" s="518"/>
      <c r="AH16" s="516">
        <v>17.7</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4997721</v>
      </c>
      <c r="BO16" s="430"/>
      <c r="BP16" s="430"/>
      <c r="BQ16" s="430"/>
      <c r="BR16" s="430"/>
      <c r="BS16" s="430"/>
      <c r="BT16" s="430"/>
      <c r="BU16" s="431"/>
      <c r="BV16" s="429">
        <v>4948914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5932</v>
      </c>
      <c r="AD17" s="481"/>
      <c r="AE17" s="481"/>
      <c r="AF17" s="481"/>
      <c r="AG17" s="523"/>
      <c r="AH17" s="480">
        <v>6013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2132006</v>
      </c>
      <c r="BO17" s="430"/>
      <c r="BP17" s="430"/>
      <c r="BQ17" s="430"/>
      <c r="BR17" s="430"/>
      <c r="BS17" s="430"/>
      <c r="BT17" s="430"/>
      <c r="BU17" s="431"/>
      <c r="BV17" s="429">
        <v>2129678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140.59</v>
      </c>
      <c r="M18" s="545"/>
      <c r="N18" s="545"/>
      <c r="O18" s="545"/>
      <c r="P18" s="545"/>
      <c r="Q18" s="545"/>
      <c r="R18" s="546"/>
      <c r="S18" s="546"/>
      <c r="T18" s="546"/>
      <c r="U18" s="546"/>
      <c r="V18" s="547"/>
      <c r="W18" s="447"/>
      <c r="X18" s="448"/>
      <c r="Y18" s="448"/>
      <c r="Z18" s="448"/>
      <c r="AA18" s="448"/>
      <c r="AB18" s="439"/>
      <c r="AC18" s="548">
        <v>66.599999999999994</v>
      </c>
      <c r="AD18" s="549"/>
      <c r="AE18" s="549"/>
      <c r="AF18" s="549"/>
      <c r="AG18" s="550"/>
      <c r="AH18" s="548">
        <v>66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5313190</v>
      </c>
      <c r="BO18" s="430"/>
      <c r="BP18" s="430"/>
      <c r="BQ18" s="430"/>
      <c r="BR18" s="430"/>
      <c r="BS18" s="430"/>
      <c r="BT18" s="430"/>
      <c r="BU18" s="431"/>
      <c r="BV18" s="429">
        <v>5489036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139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6435313</v>
      </c>
      <c r="BO19" s="430"/>
      <c r="BP19" s="430"/>
      <c r="BQ19" s="430"/>
      <c r="BR19" s="430"/>
      <c r="BS19" s="430"/>
      <c r="BT19" s="430"/>
      <c r="BU19" s="431"/>
      <c r="BV19" s="429">
        <v>6509258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8769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6536743</v>
      </c>
      <c r="BO23" s="430"/>
      <c r="BP23" s="430"/>
      <c r="BQ23" s="430"/>
      <c r="BR23" s="430"/>
      <c r="BS23" s="430"/>
      <c r="BT23" s="430"/>
      <c r="BU23" s="431"/>
      <c r="BV23" s="429">
        <v>6691160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7950</v>
      </c>
      <c r="R24" s="481"/>
      <c r="S24" s="481"/>
      <c r="T24" s="481"/>
      <c r="U24" s="481"/>
      <c r="V24" s="523"/>
      <c r="W24" s="582"/>
      <c r="X24" s="570"/>
      <c r="Y24" s="571"/>
      <c r="Z24" s="479" t="s">
        <v>170</v>
      </c>
      <c r="AA24" s="459"/>
      <c r="AB24" s="459"/>
      <c r="AC24" s="459"/>
      <c r="AD24" s="459"/>
      <c r="AE24" s="459"/>
      <c r="AF24" s="459"/>
      <c r="AG24" s="460"/>
      <c r="AH24" s="480">
        <v>180</v>
      </c>
      <c r="AI24" s="481"/>
      <c r="AJ24" s="481"/>
      <c r="AK24" s="481"/>
      <c r="AL24" s="523"/>
      <c r="AM24" s="480">
        <v>537120</v>
      </c>
      <c r="AN24" s="481"/>
      <c r="AO24" s="481"/>
      <c r="AP24" s="481"/>
      <c r="AQ24" s="481"/>
      <c r="AR24" s="523"/>
      <c r="AS24" s="480">
        <v>2984</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6198827</v>
      </c>
      <c r="BO24" s="430"/>
      <c r="BP24" s="430"/>
      <c r="BQ24" s="430"/>
      <c r="BR24" s="430"/>
      <c r="BS24" s="430"/>
      <c r="BT24" s="430"/>
      <c r="BU24" s="431"/>
      <c r="BV24" s="429">
        <v>6327215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6550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175</v>
      </c>
      <c r="AN25" s="481"/>
      <c r="AO25" s="481"/>
      <c r="AP25" s="481"/>
      <c r="AQ25" s="481"/>
      <c r="AR25" s="523"/>
      <c r="AS25" s="480" t="s">
        <v>138</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95383</v>
      </c>
      <c r="BO25" s="393"/>
      <c r="BP25" s="393"/>
      <c r="BQ25" s="393"/>
      <c r="BR25" s="393"/>
      <c r="BS25" s="393"/>
      <c r="BT25" s="393"/>
      <c r="BU25" s="394"/>
      <c r="BV25" s="392">
        <v>1037336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5900</v>
      </c>
      <c r="R26" s="481"/>
      <c r="S26" s="481"/>
      <c r="T26" s="481"/>
      <c r="U26" s="481"/>
      <c r="V26" s="523"/>
      <c r="W26" s="582"/>
      <c r="X26" s="570"/>
      <c r="Y26" s="571"/>
      <c r="Z26" s="479" t="s">
        <v>178</v>
      </c>
      <c r="AA26" s="592"/>
      <c r="AB26" s="592"/>
      <c r="AC26" s="592"/>
      <c r="AD26" s="592"/>
      <c r="AE26" s="592"/>
      <c r="AF26" s="592"/>
      <c r="AG26" s="593"/>
      <c r="AH26" s="480">
        <v>6</v>
      </c>
      <c r="AI26" s="481"/>
      <c r="AJ26" s="481"/>
      <c r="AK26" s="481"/>
      <c r="AL26" s="523"/>
      <c r="AM26" s="480">
        <v>15282</v>
      </c>
      <c r="AN26" s="481"/>
      <c r="AO26" s="481"/>
      <c r="AP26" s="481"/>
      <c r="AQ26" s="481"/>
      <c r="AR26" s="523"/>
      <c r="AS26" s="480">
        <v>2547</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180</v>
      </c>
      <c r="F27" s="459"/>
      <c r="G27" s="459"/>
      <c r="H27" s="459"/>
      <c r="I27" s="459"/>
      <c r="J27" s="459"/>
      <c r="K27" s="460"/>
      <c r="L27" s="480">
        <v>1</v>
      </c>
      <c r="M27" s="481"/>
      <c r="N27" s="481"/>
      <c r="O27" s="481"/>
      <c r="P27" s="523"/>
      <c r="Q27" s="480">
        <v>2900</v>
      </c>
      <c r="R27" s="481"/>
      <c r="S27" s="481"/>
      <c r="T27" s="481"/>
      <c r="U27" s="481"/>
      <c r="V27" s="523"/>
      <c r="W27" s="582"/>
      <c r="X27" s="570"/>
      <c r="Y27" s="571"/>
      <c r="Z27" s="479" t="s">
        <v>181</v>
      </c>
      <c r="AA27" s="459"/>
      <c r="AB27" s="459"/>
      <c r="AC27" s="459"/>
      <c r="AD27" s="459"/>
      <c r="AE27" s="459"/>
      <c r="AF27" s="459"/>
      <c r="AG27" s="460"/>
      <c r="AH27" s="480" t="s">
        <v>138</v>
      </c>
      <c r="AI27" s="481"/>
      <c r="AJ27" s="481"/>
      <c r="AK27" s="481"/>
      <c r="AL27" s="523"/>
      <c r="AM27" s="480" t="s">
        <v>182</v>
      </c>
      <c r="AN27" s="481"/>
      <c r="AO27" s="481"/>
      <c r="AP27" s="481"/>
      <c r="AQ27" s="481"/>
      <c r="AR27" s="523"/>
      <c r="AS27" s="480" t="s">
        <v>128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175</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184</v>
      </c>
      <c r="F28" s="459"/>
      <c r="G28" s="459"/>
      <c r="H28" s="459"/>
      <c r="I28" s="459"/>
      <c r="J28" s="459"/>
      <c r="K28" s="460"/>
      <c r="L28" s="480">
        <v>1</v>
      </c>
      <c r="M28" s="481"/>
      <c r="N28" s="481"/>
      <c r="O28" s="481"/>
      <c r="P28" s="523"/>
      <c r="Q28" s="480">
        <v>2350</v>
      </c>
      <c r="R28" s="481"/>
      <c r="S28" s="481"/>
      <c r="T28" s="481"/>
      <c r="U28" s="481"/>
      <c r="V28" s="523"/>
      <c r="W28" s="582"/>
      <c r="X28" s="570"/>
      <c r="Y28" s="571"/>
      <c r="Z28" s="479" t="s">
        <v>185</v>
      </c>
      <c r="AA28" s="459"/>
      <c r="AB28" s="459"/>
      <c r="AC28" s="459"/>
      <c r="AD28" s="459"/>
      <c r="AE28" s="459"/>
      <c r="AF28" s="459"/>
      <c r="AG28" s="460"/>
      <c r="AH28" s="480" t="s">
        <v>128</v>
      </c>
      <c r="AI28" s="481"/>
      <c r="AJ28" s="481"/>
      <c r="AK28" s="481"/>
      <c r="AL28" s="523"/>
      <c r="AM28" s="480" t="s">
        <v>129</v>
      </c>
      <c r="AN28" s="481"/>
      <c r="AO28" s="481"/>
      <c r="AP28" s="481"/>
      <c r="AQ28" s="481"/>
      <c r="AR28" s="523"/>
      <c r="AS28" s="480" t="s">
        <v>128</v>
      </c>
      <c r="AT28" s="481"/>
      <c r="AU28" s="481"/>
      <c r="AV28" s="481"/>
      <c r="AW28" s="481"/>
      <c r="AX28" s="482"/>
      <c r="AY28" s="608" t="s">
        <v>186</v>
      </c>
      <c r="AZ28" s="609"/>
      <c r="BA28" s="609"/>
      <c r="BB28" s="610"/>
      <c r="BC28" s="389" t="s">
        <v>47</v>
      </c>
      <c r="BD28" s="390"/>
      <c r="BE28" s="390"/>
      <c r="BF28" s="390"/>
      <c r="BG28" s="390"/>
      <c r="BH28" s="390"/>
      <c r="BI28" s="390"/>
      <c r="BJ28" s="390"/>
      <c r="BK28" s="390"/>
      <c r="BL28" s="390"/>
      <c r="BM28" s="391"/>
      <c r="BN28" s="392">
        <v>437137</v>
      </c>
      <c r="BO28" s="393"/>
      <c r="BP28" s="393"/>
      <c r="BQ28" s="393"/>
      <c r="BR28" s="393"/>
      <c r="BS28" s="393"/>
      <c r="BT28" s="393"/>
      <c r="BU28" s="394"/>
      <c r="BV28" s="392">
        <v>407120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187</v>
      </c>
      <c r="F29" s="459"/>
      <c r="G29" s="459"/>
      <c r="H29" s="459"/>
      <c r="I29" s="459"/>
      <c r="J29" s="459"/>
      <c r="K29" s="460"/>
      <c r="L29" s="480">
        <v>16</v>
      </c>
      <c r="M29" s="481"/>
      <c r="N29" s="481"/>
      <c r="O29" s="481"/>
      <c r="P29" s="523"/>
      <c r="Q29" s="480">
        <v>2000</v>
      </c>
      <c r="R29" s="481"/>
      <c r="S29" s="481"/>
      <c r="T29" s="481"/>
      <c r="U29" s="481"/>
      <c r="V29" s="523"/>
      <c r="W29" s="583"/>
      <c r="X29" s="584"/>
      <c r="Y29" s="585"/>
      <c r="Z29" s="479" t="s">
        <v>188</v>
      </c>
      <c r="AA29" s="459"/>
      <c r="AB29" s="459"/>
      <c r="AC29" s="459"/>
      <c r="AD29" s="459"/>
      <c r="AE29" s="459"/>
      <c r="AF29" s="459"/>
      <c r="AG29" s="460"/>
      <c r="AH29" s="480">
        <v>180</v>
      </c>
      <c r="AI29" s="481"/>
      <c r="AJ29" s="481"/>
      <c r="AK29" s="481"/>
      <c r="AL29" s="523"/>
      <c r="AM29" s="480">
        <v>537120</v>
      </c>
      <c r="AN29" s="481"/>
      <c r="AO29" s="481"/>
      <c r="AP29" s="481"/>
      <c r="AQ29" s="481"/>
      <c r="AR29" s="523"/>
      <c r="AS29" s="480">
        <v>2984</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92933</v>
      </c>
      <c r="BO29" s="430"/>
      <c r="BP29" s="430"/>
      <c r="BQ29" s="430"/>
      <c r="BR29" s="430"/>
      <c r="BS29" s="430"/>
      <c r="BT29" s="430"/>
      <c r="BU29" s="431"/>
      <c r="BV29" s="429">
        <v>82930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385453</v>
      </c>
      <c r="BO30" s="606"/>
      <c r="BP30" s="606"/>
      <c r="BQ30" s="606"/>
      <c r="BR30" s="606"/>
      <c r="BS30" s="606"/>
      <c r="BT30" s="606"/>
      <c r="BU30" s="607"/>
      <c r="BV30" s="605">
        <v>419759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197</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余市町国民健康保険特別会計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余市町水道事業会計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余市町公共下水道特別会計</v>
      </c>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北後志衛生施設組合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余市振興公社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余市町介護保険特別会計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北しりべし廃棄物処理広域連合</v>
      </c>
      <c r="BZ35" s="619"/>
      <c r="CA35" s="619"/>
      <c r="CB35" s="619"/>
      <c r="CC35" s="619"/>
      <c r="CD35" s="619"/>
      <c r="CE35" s="619"/>
      <c r="CF35" s="619"/>
      <c r="CG35" s="619"/>
      <c r="CH35" s="619"/>
      <c r="CI35" s="619"/>
      <c r="CJ35" s="619"/>
      <c r="CK35" s="619"/>
      <c r="CL35" s="619"/>
      <c r="CM35" s="619"/>
      <c r="CN35" s="214"/>
      <c r="CO35" s="618">
        <f t="shared" ref="CO35:CO43" si="3">IF(CQ35="","",CO34+1)</f>
        <v>12</v>
      </c>
      <c r="CP35" s="618"/>
      <c r="CQ35" s="619" t="str">
        <f>IF('各会計、関係団体の財政状況及び健全化判断比率'!BS8="","",'各会計、関係団体の財政状況及び健全化判断比率'!BS8)</f>
        <v>北後志第一清掃公社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余市町後期高齢者医療特別会計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北後志消防組合</v>
      </c>
      <c r="BZ36" s="619"/>
      <c r="CA36" s="619"/>
      <c r="CB36" s="619"/>
      <c r="CC36" s="619"/>
      <c r="CD36" s="619"/>
      <c r="CE36" s="619"/>
      <c r="CF36" s="619"/>
      <c r="CG36" s="619"/>
      <c r="CH36" s="619"/>
      <c r="CI36" s="619"/>
      <c r="CJ36" s="619"/>
      <c r="CK36" s="619"/>
      <c r="CL36" s="619"/>
      <c r="CM36" s="619"/>
      <c r="CN36" s="214"/>
      <c r="CO36" s="618">
        <f t="shared" si="3"/>
        <v>13</v>
      </c>
      <c r="CP36" s="618"/>
      <c r="CQ36" s="619" t="str">
        <f>IF('各会計、関係団体の財政状況及び健全化判断比率'!BS9="","",'各会計、関係団体の財政状況及び健全化判断比率'!BS9)</f>
        <v>まほろば宅地管理公社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後志教育研修センター</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RKsPvtp4dhxFGxxZ+i8gXdg0mwI8M1KVe8m1b/Ydv62XXsf/eJcsmAQlyaJOqyZ4N4ZL82anKHv8rM8w6xzeaQ==" saltValue="X4c7K2wO6QF3xfz0I6ee/Q==" spinCount="100000" sheet="1" objects="1" scenarios="1"/>
  <customSheetViews>
    <customSheetView guid="{A07993F7-A529-4E59-B081-F63345C3C416}" scale="70" showGridLines="0" fitToPage="1" hiddenRows="1" hiddenColumns="1" topLeftCell="A1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18" t="s">
        <v>561</v>
      </c>
      <c r="D34" s="1218"/>
      <c r="E34" s="1219"/>
      <c r="F34" s="32" t="s">
        <v>562</v>
      </c>
      <c r="G34" s="33" t="s">
        <v>563</v>
      </c>
      <c r="H34" s="33" t="s">
        <v>564</v>
      </c>
      <c r="I34" s="33" t="s">
        <v>565</v>
      </c>
      <c r="J34" s="34" t="s">
        <v>566</v>
      </c>
      <c r="K34" s="22"/>
      <c r="L34" s="22"/>
      <c r="M34" s="22"/>
      <c r="N34" s="22"/>
      <c r="O34" s="22"/>
      <c r="P34" s="22"/>
    </row>
    <row r="35" spans="1:16" ht="39" customHeight="1">
      <c r="A35" s="22"/>
      <c r="B35" s="35"/>
      <c r="C35" s="1212" t="s">
        <v>567</v>
      </c>
      <c r="D35" s="1213"/>
      <c r="E35" s="1214"/>
      <c r="F35" s="36">
        <v>4.4000000000000004</v>
      </c>
      <c r="G35" s="37">
        <v>5.04</v>
      </c>
      <c r="H35" s="37">
        <v>4.62</v>
      </c>
      <c r="I35" s="37">
        <v>4.5999999999999996</v>
      </c>
      <c r="J35" s="38">
        <v>5.24</v>
      </c>
      <c r="K35" s="22"/>
      <c r="L35" s="22"/>
      <c r="M35" s="22"/>
      <c r="N35" s="22"/>
      <c r="O35" s="22"/>
      <c r="P35" s="22"/>
    </row>
    <row r="36" spans="1:16" ht="39" customHeight="1">
      <c r="A36" s="22"/>
      <c r="B36" s="35"/>
      <c r="C36" s="1212" t="s">
        <v>568</v>
      </c>
      <c r="D36" s="1213"/>
      <c r="E36" s="1214"/>
      <c r="F36" s="36">
        <v>5.12</v>
      </c>
      <c r="G36" s="37">
        <v>5.22</v>
      </c>
      <c r="H36" s="37">
        <v>2.63</v>
      </c>
      <c r="I36" s="37">
        <v>3.71</v>
      </c>
      <c r="J36" s="38">
        <v>4.3099999999999996</v>
      </c>
      <c r="K36" s="22"/>
      <c r="L36" s="22"/>
      <c r="M36" s="22"/>
      <c r="N36" s="22"/>
      <c r="O36" s="22"/>
      <c r="P36" s="22"/>
    </row>
    <row r="37" spans="1:16" ht="39" customHeight="1">
      <c r="A37" s="22"/>
      <c r="B37" s="35"/>
      <c r="C37" s="1212" t="s">
        <v>569</v>
      </c>
      <c r="D37" s="1213"/>
      <c r="E37" s="1214"/>
      <c r="F37" s="36">
        <v>2.09</v>
      </c>
      <c r="G37" s="37">
        <v>1.81</v>
      </c>
      <c r="H37" s="37">
        <v>0.95</v>
      </c>
      <c r="I37" s="37">
        <v>1.23</v>
      </c>
      <c r="J37" s="38">
        <v>0.8</v>
      </c>
      <c r="K37" s="22"/>
      <c r="L37" s="22"/>
      <c r="M37" s="22"/>
      <c r="N37" s="22"/>
      <c r="O37" s="22"/>
      <c r="P37" s="22"/>
    </row>
    <row r="38" spans="1:16" ht="39" customHeight="1">
      <c r="A38" s="22"/>
      <c r="B38" s="35"/>
      <c r="C38" s="1212" t="s">
        <v>570</v>
      </c>
      <c r="D38" s="1213"/>
      <c r="E38" s="1214"/>
      <c r="F38" s="36">
        <v>2.35</v>
      </c>
      <c r="G38" s="37">
        <v>0.64</v>
      </c>
      <c r="H38" s="37">
        <v>0.39</v>
      </c>
      <c r="I38" s="37">
        <v>0.48</v>
      </c>
      <c r="J38" s="38">
        <v>0.8</v>
      </c>
      <c r="K38" s="22"/>
      <c r="L38" s="22"/>
      <c r="M38" s="22"/>
      <c r="N38" s="22"/>
      <c r="O38" s="22"/>
      <c r="P38" s="22"/>
    </row>
    <row r="39" spans="1:16" ht="39" customHeight="1">
      <c r="A39" s="22"/>
      <c r="B39" s="35"/>
      <c r="C39" s="1212" t="s">
        <v>571</v>
      </c>
      <c r="D39" s="1213"/>
      <c r="E39" s="1214"/>
      <c r="F39" s="36">
        <v>0</v>
      </c>
      <c r="G39" s="37">
        <v>0</v>
      </c>
      <c r="H39" s="37">
        <v>0</v>
      </c>
      <c r="I39" s="37">
        <v>0</v>
      </c>
      <c r="J39" s="38">
        <v>0</v>
      </c>
      <c r="K39" s="22"/>
      <c r="L39" s="22"/>
      <c r="M39" s="22"/>
      <c r="N39" s="22"/>
      <c r="O39" s="22"/>
      <c r="P39" s="22"/>
    </row>
    <row r="40" spans="1:16" ht="39" customHeight="1">
      <c r="A40" s="22"/>
      <c r="B40" s="35"/>
      <c r="C40" s="1212"/>
      <c r="D40" s="1213"/>
      <c r="E40" s="1214"/>
      <c r="F40" s="36"/>
      <c r="G40" s="37"/>
      <c r="H40" s="37"/>
      <c r="I40" s="37"/>
      <c r="J40" s="38"/>
      <c r="K40" s="22"/>
      <c r="L40" s="22"/>
      <c r="M40" s="22"/>
      <c r="N40" s="22"/>
      <c r="O40" s="22"/>
      <c r="P40" s="22"/>
    </row>
    <row r="41" spans="1:16" ht="39" customHeight="1">
      <c r="A41" s="22"/>
      <c r="B41" s="35"/>
      <c r="C41" s="1212"/>
      <c r="D41" s="1213"/>
      <c r="E41" s="1214"/>
      <c r="F41" s="36"/>
      <c r="G41" s="37"/>
      <c r="H41" s="37"/>
      <c r="I41" s="37"/>
      <c r="J41" s="38"/>
      <c r="K41" s="22"/>
      <c r="L41" s="22"/>
      <c r="M41" s="22"/>
      <c r="N41" s="22"/>
      <c r="O41" s="22"/>
      <c r="P41" s="22"/>
    </row>
    <row r="42" spans="1:16" ht="39" customHeight="1">
      <c r="A42" s="22"/>
      <c r="B42" s="39"/>
      <c r="C42" s="1212" t="s">
        <v>572</v>
      </c>
      <c r="D42" s="1213"/>
      <c r="E42" s="1214"/>
      <c r="F42" s="36" t="s">
        <v>513</v>
      </c>
      <c r="G42" s="37" t="s">
        <v>513</v>
      </c>
      <c r="H42" s="37" t="s">
        <v>513</v>
      </c>
      <c r="I42" s="37" t="s">
        <v>513</v>
      </c>
      <c r="J42" s="38" t="s">
        <v>513</v>
      </c>
      <c r="K42" s="22"/>
      <c r="L42" s="22"/>
      <c r="M42" s="22"/>
      <c r="N42" s="22"/>
      <c r="O42" s="22"/>
      <c r="P42" s="22"/>
    </row>
    <row r="43" spans="1:16" ht="39" customHeight="1" thickBot="1">
      <c r="A43" s="22"/>
      <c r="B43" s="40"/>
      <c r="C43" s="1215" t="s">
        <v>573</v>
      </c>
      <c r="D43" s="1216"/>
      <c r="E43" s="1217"/>
      <c r="F43" s="41" t="s">
        <v>513</v>
      </c>
      <c r="G43" s="42" t="s">
        <v>513</v>
      </c>
      <c r="H43" s="42" t="s">
        <v>513</v>
      </c>
      <c r="I43" s="42" t="s">
        <v>513</v>
      </c>
      <c r="J43" s="43" t="s">
        <v>513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Vq+pFixmjnOjRdZJaegzrDGtL19nk/0t8IQih3WmR8n9HCiZpBxXy/GM3DctsvGHoAiB7i13SWfktQw3kRjiQ==" saltValue="RQXRqcZ+PJgjKftitoaUcg==" spinCount="100000" sheet="1" objects="1" scenarios="1"/>
  <customSheetViews>
    <customSheetView guid="{A07993F7-A529-4E59-B081-F63345C3C416}" scale="85" showGridLines="0" fitToPage="1" hiddenRows="1" hiddenColumns="1">
      <rowBreaks count="1" manualBreakCount="1">
        <brk id="47" max="15" man="1"/>
      </rowBreaks>
      <pageMargins left="0" right="0" top="0.19685039370078741" bottom="0" header="0" footer="0"/>
      <printOptions horizontalCentered="1"/>
      <pageSetup paperSize="9" scale="60" orientation="landscape"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6"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20" t="s">
        <v>10</v>
      </c>
      <c r="C45" s="1221"/>
      <c r="D45" s="58"/>
      <c r="E45" s="1226" t="s">
        <v>11</v>
      </c>
      <c r="F45" s="1226"/>
      <c r="G45" s="1226"/>
      <c r="H45" s="1226"/>
      <c r="I45" s="1226"/>
      <c r="J45" s="1227"/>
      <c r="K45" s="59">
        <v>879</v>
      </c>
      <c r="L45" s="60">
        <v>865</v>
      </c>
      <c r="M45" s="60">
        <v>791</v>
      </c>
      <c r="N45" s="60">
        <v>702</v>
      </c>
      <c r="O45" s="61">
        <v>689</v>
      </c>
      <c r="P45" s="48"/>
      <c r="Q45" s="48"/>
      <c r="R45" s="48"/>
      <c r="S45" s="48"/>
      <c r="T45" s="48"/>
      <c r="U45" s="48"/>
    </row>
    <row r="46" spans="1:21" ht="30.75" customHeight="1">
      <c r="A46" s="48"/>
      <c r="B46" s="1222"/>
      <c r="C46" s="1223"/>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22"/>
      <c r="C47" s="1223"/>
      <c r="D47" s="62"/>
      <c r="E47" s="1228" t="s">
        <v>13</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22"/>
      <c r="C48" s="1223"/>
      <c r="D48" s="62"/>
      <c r="E48" s="1228" t="s">
        <v>14</v>
      </c>
      <c r="F48" s="1228"/>
      <c r="G48" s="1228"/>
      <c r="H48" s="1228"/>
      <c r="I48" s="1228"/>
      <c r="J48" s="1229"/>
      <c r="K48" s="63">
        <v>529</v>
      </c>
      <c r="L48" s="64">
        <v>536</v>
      </c>
      <c r="M48" s="64">
        <v>559</v>
      </c>
      <c r="N48" s="64">
        <v>566</v>
      </c>
      <c r="O48" s="65">
        <v>384</v>
      </c>
      <c r="P48" s="48"/>
      <c r="Q48" s="48"/>
      <c r="R48" s="48"/>
      <c r="S48" s="48"/>
      <c r="T48" s="48"/>
      <c r="U48" s="48"/>
    </row>
    <row r="49" spans="1:21" ht="30.75" customHeight="1">
      <c r="A49" s="48"/>
      <c r="B49" s="1222"/>
      <c r="C49" s="1223"/>
      <c r="D49" s="62"/>
      <c r="E49" s="1228" t="s">
        <v>15</v>
      </c>
      <c r="F49" s="1228"/>
      <c r="G49" s="1228"/>
      <c r="H49" s="1228"/>
      <c r="I49" s="1228"/>
      <c r="J49" s="1229"/>
      <c r="K49" s="63">
        <v>85</v>
      </c>
      <c r="L49" s="64">
        <v>89</v>
      </c>
      <c r="M49" s="64">
        <v>88</v>
      </c>
      <c r="N49" s="64">
        <v>96</v>
      </c>
      <c r="O49" s="65">
        <v>103</v>
      </c>
      <c r="P49" s="48"/>
      <c r="Q49" s="48"/>
      <c r="R49" s="48"/>
      <c r="S49" s="48"/>
      <c r="T49" s="48"/>
      <c r="U49" s="48"/>
    </row>
    <row r="50" spans="1:21" ht="30.75" customHeight="1">
      <c r="A50" s="48"/>
      <c r="B50" s="1222"/>
      <c r="C50" s="1223"/>
      <c r="D50" s="62"/>
      <c r="E50" s="1228" t="s">
        <v>16</v>
      </c>
      <c r="F50" s="1228"/>
      <c r="G50" s="1228"/>
      <c r="H50" s="1228"/>
      <c r="I50" s="1228"/>
      <c r="J50" s="1229"/>
      <c r="K50" s="63">
        <v>58</v>
      </c>
      <c r="L50" s="64">
        <v>57</v>
      </c>
      <c r="M50" s="64">
        <v>40</v>
      </c>
      <c r="N50" s="64">
        <v>39</v>
      </c>
      <c r="O50" s="65">
        <v>35</v>
      </c>
      <c r="P50" s="48"/>
      <c r="Q50" s="48"/>
      <c r="R50" s="48"/>
      <c r="S50" s="48"/>
      <c r="T50" s="48"/>
      <c r="U50" s="48"/>
    </row>
    <row r="51" spans="1:21" ht="30.75" customHeight="1">
      <c r="A51" s="48"/>
      <c r="B51" s="1224"/>
      <c r="C51" s="1225"/>
      <c r="D51" s="66"/>
      <c r="E51" s="1228" t="s">
        <v>17</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30" t="s">
        <v>18</v>
      </c>
      <c r="C52" s="1231"/>
      <c r="D52" s="66"/>
      <c r="E52" s="1228" t="s">
        <v>19</v>
      </c>
      <c r="F52" s="1228"/>
      <c r="G52" s="1228"/>
      <c r="H52" s="1228"/>
      <c r="I52" s="1228"/>
      <c r="J52" s="1229"/>
      <c r="K52" s="63">
        <v>1012</v>
      </c>
      <c r="L52" s="64">
        <v>1050</v>
      </c>
      <c r="M52" s="64">
        <v>980</v>
      </c>
      <c r="N52" s="64">
        <v>932</v>
      </c>
      <c r="O52" s="65">
        <v>906</v>
      </c>
      <c r="P52" s="48"/>
      <c r="Q52" s="48"/>
      <c r="R52" s="48"/>
      <c r="S52" s="48"/>
      <c r="T52" s="48"/>
      <c r="U52" s="48"/>
    </row>
    <row r="53" spans="1:21" ht="30.75" customHeight="1" thickBot="1">
      <c r="A53" s="48"/>
      <c r="B53" s="1232" t="s">
        <v>20</v>
      </c>
      <c r="C53" s="1233"/>
      <c r="D53" s="67"/>
      <c r="E53" s="1234" t="s">
        <v>21</v>
      </c>
      <c r="F53" s="1234"/>
      <c r="G53" s="1234"/>
      <c r="H53" s="1234"/>
      <c r="I53" s="1234"/>
      <c r="J53" s="1235"/>
      <c r="K53" s="68">
        <v>539</v>
      </c>
      <c r="L53" s="69">
        <v>497</v>
      </c>
      <c r="M53" s="69">
        <v>498</v>
      </c>
      <c r="N53" s="69">
        <v>471</v>
      </c>
      <c r="O53" s="70">
        <v>305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36" t="s">
        <v>24</v>
      </c>
      <c r="C57" s="1237"/>
      <c r="D57" s="1240" t="s">
        <v>25</v>
      </c>
      <c r="E57" s="1241"/>
      <c r="F57" s="1241"/>
      <c r="G57" s="1241"/>
      <c r="H57" s="1241"/>
      <c r="I57" s="1241"/>
      <c r="J57" s="1242"/>
      <c r="K57" s="83"/>
      <c r="L57" s="84"/>
      <c r="M57" s="84"/>
      <c r="N57" s="84"/>
      <c r="O57" s="85"/>
    </row>
    <row r="58" spans="1:21" ht="31.5" customHeight="1" thickBot="1">
      <c r="B58" s="1238"/>
      <c r="C58" s="1239"/>
      <c r="D58" s="1243" t="s">
        <v>26</v>
      </c>
      <c r="E58" s="1244"/>
      <c r="F58" s="1244"/>
      <c r="G58" s="1244"/>
      <c r="H58" s="1244"/>
      <c r="I58" s="1244"/>
      <c r="J58" s="124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iublNbC7mWNPIEd/YfbvYYhxA4+U4XK+dlvP5fncxEOyu8Tw0VqfO7mFr6piMrV53TtmsjthiFGPWTHICLBg==" saltValue="auydcHXVMKv9dkjHX6pYUg==" spinCount="100000" sheet="1" objects="1" scenarios="1"/>
  <customSheetViews>
    <customSheetView guid="{A07993F7-A529-4E59-B081-F63345C3C416}" scale="70" showGridLines="0" fitToPage="1" hiddenRows="1" hiddenColumns="1" topLeftCell="A37">
      <selection activeCell="E52" sqref="E52:J52"/>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554</v>
      </c>
      <c r="J40" s="100" t="s">
        <v>555</v>
      </c>
      <c r="K40" s="100" t="s">
        <v>556</v>
      </c>
      <c r="L40" s="100" t="s">
        <v>557</v>
      </c>
      <c r="M40" s="101" t="s">
        <v>558</v>
      </c>
    </row>
    <row r="41" spans="2:13" ht="27.75" customHeight="1">
      <c r="B41" s="1246" t="s">
        <v>29</v>
      </c>
      <c r="C41" s="1247"/>
      <c r="D41" s="102"/>
      <c r="E41" s="1252" t="s">
        <v>30</v>
      </c>
      <c r="F41" s="1252"/>
      <c r="G41" s="1252"/>
      <c r="H41" s="1253"/>
      <c r="I41" s="103">
        <v>7128</v>
      </c>
      <c r="J41" s="104">
        <v>6854</v>
      </c>
      <c r="K41" s="104">
        <v>6594</v>
      </c>
      <c r="L41" s="104">
        <v>6691</v>
      </c>
      <c r="M41" s="105">
        <v>6537</v>
      </c>
    </row>
    <row r="42" spans="2:13" ht="27.75" customHeight="1">
      <c r="B42" s="1248"/>
      <c r="C42" s="1249"/>
      <c r="D42" s="106"/>
      <c r="E42" s="1254" t="s">
        <v>31</v>
      </c>
      <c r="F42" s="1254"/>
      <c r="G42" s="1254"/>
      <c r="H42" s="1255"/>
      <c r="I42" s="107">
        <v>220</v>
      </c>
      <c r="J42" s="108">
        <v>182</v>
      </c>
      <c r="K42" s="108">
        <v>146</v>
      </c>
      <c r="L42" s="108">
        <v>110</v>
      </c>
      <c r="M42" s="109">
        <v>78</v>
      </c>
    </row>
    <row r="43" spans="2:13" ht="27.75" customHeight="1">
      <c r="B43" s="1248"/>
      <c r="C43" s="1249"/>
      <c r="D43" s="106"/>
      <c r="E43" s="1254" t="s">
        <v>32</v>
      </c>
      <c r="F43" s="1254"/>
      <c r="G43" s="1254"/>
      <c r="H43" s="1255"/>
      <c r="I43" s="107">
        <v>7511</v>
      </c>
      <c r="J43" s="108">
        <v>7334</v>
      </c>
      <c r="K43" s="108">
        <v>7238</v>
      </c>
      <c r="L43" s="108">
        <v>7367</v>
      </c>
      <c r="M43" s="109">
        <v>6861</v>
      </c>
    </row>
    <row r="44" spans="2:13" ht="27.75" customHeight="1">
      <c r="B44" s="1248"/>
      <c r="C44" s="1249"/>
      <c r="D44" s="106"/>
      <c r="E44" s="1254" t="s">
        <v>33</v>
      </c>
      <c r="F44" s="1254"/>
      <c r="G44" s="1254"/>
      <c r="H44" s="1255"/>
      <c r="I44" s="107">
        <v>612</v>
      </c>
      <c r="J44" s="108">
        <v>533</v>
      </c>
      <c r="K44" s="108">
        <v>452</v>
      </c>
      <c r="L44" s="108">
        <v>361</v>
      </c>
      <c r="M44" s="109">
        <v>262</v>
      </c>
    </row>
    <row r="45" spans="2:13" ht="27.75" customHeight="1">
      <c r="B45" s="1248"/>
      <c r="C45" s="1249"/>
      <c r="D45" s="106"/>
      <c r="E45" s="1254" t="s">
        <v>34</v>
      </c>
      <c r="F45" s="1254"/>
      <c r="G45" s="1254"/>
      <c r="H45" s="1255"/>
      <c r="I45" s="107">
        <v>1597</v>
      </c>
      <c r="J45" s="108">
        <v>1568</v>
      </c>
      <c r="K45" s="108">
        <v>1493</v>
      </c>
      <c r="L45" s="108">
        <v>1318</v>
      </c>
      <c r="M45" s="109">
        <v>1282</v>
      </c>
    </row>
    <row r="46" spans="2:13" ht="27.75" customHeight="1">
      <c r="B46" s="1248"/>
      <c r="C46" s="1249"/>
      <c r="D46" s="110"/>
      <c r="E46" s="1254" t="s">
        <v>35</v>
      </c>
      <c r="F46" s="1254"/>
      <c r="G46" s="1254"/>
      <c r="H46" s="1255"/>
      <c r="I46" s="107">
        <v>9</v>
      </c>
      <c r="J46" s="108">
        <v>8</v>
      </c>
      <c r="K46" s="108">
        <v>7</v>
      </c>
      <c r="L46" s="108">
        <v>6</v>
      </c>
      <c r="M46" s="109">
        <v>5</v>
      </c>
    </row>
    <row r="47" spans="2:13" ht="27.75" customHeight="1">
      <c r="B47" s="1248"/>
      <c r="C47" s="1249"/>
      <c r="D47" s="111"/>
      <c r="E47" s="1256" t="s">
        <v>36</v>
      </c>
      <c r="F47" s="1257"/>
      <c r="G47" s="1257"/>
      <c r="H47" s="1258"/>
      <c r="I47" s="107" t="s">
        <v>513</v>
      </c>
      <c r="J47" s="108" t="s">
        <v>513</v>
      </c>
      <c r="K47" s="108" t="s">
        <v>513</v>
      </c>
      <c r="L47" s="108" t="s">
        <v>513</v>
      </c>
      <c r="M47" s="109" t="s">
        <v>513</v>
      </c>
    </row>
    <row r="48" spans="2:13" ht="27.75" customHeight="1">
      <c r="B48" s="1248"/>
      <c r="C48" s="1249"/>
      <c r="D48" s="106"/>
      <c r="E48" s="1254" t="s">
        <v>37</v>
      </c>
      <c r="F48" s="1254"/>
      <c r="G48" s="1254"/>
      <c r="H48" s="1255"/>
      <c r="I48" s="107" t="s">
        <v>513</v>
      </c>
      <c r="J48" s="108" t="s">
        <v>513</v>
      </c>
      <c r="K48" s="108" t="s">
        <v>513</v>
      </c>
      <c r="L48" s="108" t="s">
        <v>513</v>
      </c>
      <c r="M48" s="109" t="s">
        <v>513</v>
      </c>
    </row>
    <row r="49" spans="2:13" ht="27.75" customHeight="1">
      <c r="B49" s="1250"/>
      <c r="C49" s="1251"/>
      <c r="D49" s="106"/>
      <c r="E49" s="1254" t="s">
        <v>38</v>
      </c>
      <c r="F49" s="1254"/>
      <c r="G49" s="1254"/>
      <c r="H49" s="1255"/>
      <c r="I49" s="107" t="s">
        <v>513</v>
      </c>
      <c r="J49" s="108" t="s">
        <v>513</v>
      </c>
      <c r="K49" s="108" t="s">
        <v>513</v>
      </c>
      <c r="L49" s="108" t="s">
        <v>513</v>
      </c>
      <c r="M49" s="109" t="s">
        <v>513</v>
      </c>
    </row>
    <row r="50" spans="2:13" ht="27.75" customHeight="1">
      <c r="B50" s="1259" t="s">
        <v>39</v>
      </c>
      <c r="C50" s="1260"/>
      <c r="D50" s="112"/>
      <c r="E50" s="1254" t="s">
        <v>40</v>
      </c>
      <c r="F50" s="1254"/>
      <c r="G50" s="1254"/>
      <c r="H50" s="1255"/>
      <c r="I50" s="107">
        <v>975</v>
      </c>
      <c r="J50" s="108">
        <v>1090</v>
      </c>
      <c r="K50" s="108">
        <v>1157</v>
      </c>
      <c r="L50" s="108">
        <v>1067</v>
      </c>
      <c r="M50" s="109">
        <v>1102</v>
      </c>
    </row>
    <row r="51" spans="2:13" ht="27.75" customHeight="1">
      <c r="B51" s="1248"/>
      <c r="C51" s="1249"/>
      <c r="D51" s="106"/>
      <c r="E51" s="1254" t="s">
        <v>41</v>
      </c>
      <c r="F51" s="1254"/>
      <c r="G51" s="1254"/>
      <c r="H51" s="1255"/>
      <c r="I51" s="107">
        <v>1786</v>
      </c>
      <c r="J51" s="108">
        <v>1689</v>
      </c>
      <c r="K51" s="108">
        <v>1656</v>
      </c>
      <c r="L51" s="108">
        <v>1620</v>
      </c>
      <c r="M51" s="109">
        <v>1669</v>
      </c>
    </row>
    <row r="52" spans="2:13" ht="27.75" customHeight="1">
      <c r="B52" s="1250"/>
      <c r="C52" s="1251"/>
      <c r="D52" s="106"/>
      <c r="E52" s="1254" t="s">
        <v>42</v>
      </c>
      <c r="F52" s="1254"/>
      <c r="G52" s="1254"/>
      <c r="H52" s="1255"/>
      <c r="I52" s="107">
        <v>9813</v>
      </c>
      <c r="J52" s="108">
        <v>9442</v>
      </c>
      <c r="K52" s="108">
        <v>9136</v>
      </c>
      <c r="L52" s="108">
        <v>9145</v>
      </c>
      <c r="M52" s="109">
        <v>8880</v>
      </c>
    </row>
    <row r="53" spans="2:13" ht="27.75" customHeight="1" thickBot="1">
      <c r="B53" s="1261" t="s">
        <v>43</v>
      </c>
      <c r="C53" s="1262"/>
      <c r="D53" s="113"/>
      <c r="E53" s="1263" t="s">
        <v>44</v>
      </c>
      <c r="F53" s="1263"/>
      <c r="G53" s="1263"/>
      <c r="H53" s="1264"/>
      <c r="I53" s="114">
        <v>4503</v>
      </c>
      <c r="J53" s="115">
        <v>4259</v>
      </c>
      <c r="K53" s="115">
        <v>3981</v>
      </c>
      <c r="L53" s="115">
        <v>4022</v>
      </c>
      <c r="M53" s="116">
        <v>3373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WA8iHP/TwiMXqcEDYg1G8Bj/FhRIhnmY6czye+zNAKX9fF35r4sxzweKKIQzucChYyHs2rZjUWhkDA1RouVSw==" saltValue="Je4S+tz6S4XjESYBmD8b2A==" spinCount="100000" sheet="1" objects="1" scenarios="1"/>
  <customSheetViews>
    <customSheetView guid="{A07993F7-A529-4E59-B081-F63345C3C416}" scale="85" showGridLines="0" fitToPage="1" hiddenRows="1" hiddenColumns="1" topLeftCell="A17">
      <selection activeCell="L49" sqref="L49"/>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273" t="s">
        <v>47</v>
      </c>
      <c r="D55" s="1273"/>
      <c r="E55" s="1274"/>
      <c r="F55" s="128">
        <v>521</v>
      </c>
      <c r="G55" s="128">
        <v>407</v>
      </c>
      <c r="H55" s="129">
        <v>437</v>
      </c>
    </row>
    <row r="56" spans="2:8" ht="52.5" customHeight="1">
      <c r="B56" s="130"/>
      <c r="C56" s="1275" t="s">
        <v>48</v>
      </c>
      <c r="D56" s="1275"/>
      <c r="E56" s="1276"/>
      <c r="F56" s="131">
        <v>92</v>
      </c>
      <c r="G56" s="131">
        <v>83</v>
      </c>
      <c r="H56" s="132">
        <v>93</v>
      </c>
    </row>
    <row r="57" spans="2:8" ht="53.25" customHeight="1">
      <c r="B57" s="130"/>
      <c r="C57" s="1277" t="s">
        <v>49</v>
      </c>
      <c r="D57" s="1277"/>
      <c r="E57" s="1278"/>
      <c r="F57" s="133">
        <v>429</v>
      </c>
      <c r="G57" s="133">
        <v>420</v>
      </c>
      <c r="H57" s="134">
        <v>385</v>
      </c>
    </row>
    <row r="58" spans="2:8" ht="45.75" customHeight="1">
      <c r="B58" s="135"/>
      <c r="C58" s="1265" t="s">
        <v>584</v>
      </c>
      <c r="D58" s="1266"/>
      <c r="E58" s="1267"/>
      <c r="F58" s="136">
        <v>78</v>
      </c>
      <c r="G58" s="136">
        <v>90</v>
      </c>
      <c r="H58" s="137">
        <v>140</v>
      </c>
    </row>
    <row r="59" spans="2:8" ht="45.75" customHeight="1">
      <c r="B59" s="135"/>
      <c r="C59" s="1265" t="s">
        <v>585</v>
      </c>
      <c r="D59" s="1266"/>
      <c r="E59" s="1267"/>
      <c r="F59" s="136">
        <v>136</v>
      </c>
      <c r="G59" s="136">
        <v>111</v>
      </c>
      <c r="H59" s="137">
        <v>97</v>
      </c>
    </row>
    <row r="60" spans="2:8" ht="45.75" customHeight="1">
      <c r="B60" s="135"/>
      <c r="C60" s="1265" t="s">
        <v>586</v>
      </c>
      <c r="D60" s="1266"/>
      <c r="E60" s="1267"/>
      <c r="F60" s="136">
        <v>77</v>
      </c>
      <c r="G60" s="136">
        <v>77</v>
      </c>
      <c r="H60" s="137">
        <v>78</v>
      </c>
    </row>
    <row r="61" spans="2:8" ht="45.75" customHeight="1">
      <c r="B61" s="135"/>
      <c r="C61" s="1265" t="s">
        <v>587</v>
      </c>
      <c r="D61" s="1266"/>
      <c r="E61" s="1267"/>
      <c r="F61" s="136">
        <v>73</v>
      </c>
      <c r="G61" s="136">
        <v>58</v>
      </c>
      <c r="H61" s="137">
        <v>36</v>
      </c>
    </row>
    <row r="62" spans="2:8" ht="45.75" customHeight="1" thickBot="1">
      <c r="B62" s="138"/>
      <c r="C62" s="1268" t="s">
        <v>588</v>
      </c>
      <c r="D62" s="1269"/>
      <c r="E62" s="1270"/>
      <c r="F62" s="139">
        <v>62</v>
      </c>
      <c r="G62" s="139">
        <v>82</v>
      </c>
      <c r="H62" s="140">
        <v>30</v>
      </c>
    </row>
    <row r="63" spans="2:8" ht="52.5" customHeight="1" thickBot="1">
      <c r="B63" s="141"/>
      <c r="C63" s="1271" t="s">
        <v>50</v>
      </c>
      <c r="D63" s="1271"/>
      <c r="E63" s="1272"/>
      <c r="F63" s="142">
        <v>1042</v>
      </c>
      <c r="G63" s="142">
        <v>910</v>
      </c>
      <c r="H63" s="143">
        <v>916</v>
      </c>
    </row>
    <row r="64" spans="2:8" ht="15" customHeight="1"/>
  </sheetData>
  <sheetProtection algorithmName="SHA-512" hashValue="WmrBWB8uyAFM98GMT8Yh9VzlM4cr7CRxW5TvqfeGB7t2FoN2UxBIJrTTrYK+lDApIs/RwQnBzwVmYKrZveZ4dQ==" saltValue="qzvlyrVy2Uk89x7SZ7B4Yg==" spinCount="100000" sheet="1" objects="1" scenarios="1"/>
  <customSheetViews>
    <customSheetView guid="{A07993F7-A529-4E59-B081-F63345C3C416}" scale="85" showGridLines="0" fitToPage="1" hiddenRows="1" hiddenColumns="1" topLeftCell="E43">
      <selection activeCell="F64" sqref="F64"/>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heetViews>
  <sheetFormatPr defaultColWidth="0" defaultRowHeight="13.5" customHeight="1" zeroHeight="1"/>
  <cols>
    <col min="1" max="1" width="6.375" style="1281" customWidth="1"/>
    <col min="2" max="107" width="2.5" style="1281" customWidth="1"/>
    <col min="108" max="108" width="6.125" style="1289" customWidth="1"/>
    <col min="109" max="109" width="5.875" style="1288" customWidth="1"/>
    <col min="110" max="110" width="19.125" style="1281" hidden="1"/>
    <col min="111" max="115" width="12.625" style="1281" hidden="1"/>
    <col min="116" max="349" width="8.625" style="1281" hidden="1"/>
    <col min="350" max="355" width="14.875" style="1281" hidden="1"/>
    <col min="356" max="357" width="15.875" style="1281" hidden="1"/>
    <col min="358" max="363" width="16.125" style="1281" hidden="1"/>
    <col min="364" max="364" width="6.125" style="1281" hidden="1"/>
    <col min="365" max="365" width="3" style="1281" hidden="1"/>
    <col min="366" max="605" width="8.625" style="1281" hidden="1"/>
    <col min="606" max="611" width="14.875" style="1281" hidden="1"/>
    <col min="612" max="613" width="15.875" style="1281" hidden="1"/>
    <col min="614" max="619" width="16.125" style="1281" hidden="1"/>
    <col min="620" max="620" width="6.125" style="1281" hidden="1"/>
    <col min="621" max="621" width="3" style="1281" hidden="1"/>
    <col min="622" max="861" width="8.625" style="1281" hidden="1"/>
    <col min="862" max="867" width="14.875" style="1281" hidden="1"/>
    <col min="868" max="869" width="15.875" style="1281" hidden="1"/>
    <col min="870" max="875" width="16.125" style="1281" hidden="1"/>
    <col min="876" max="876" width="6.125" style="1281" hidden="1"/>
    <col min="877" max="877" width="3" style="1281" hidden="1"/>
    <col min="878" max="1117" width="8.625" style="1281" hidden="1"/>
    <col min="1118" max="1123" width="14.875" style="1281" hidden="1"/>
    <col min="1124" max="1125" width="15.875" style="1281" hidden="1"/>
    <col min="1126" max="1131" width="16.125" style="1281" hidden="1"/>
    <col min="1132" max="1132" width="6.125" style="1281" hidden="1"/>
    <col min="1133" max="1133" width="3" style="1281" hidden="1"/>
    <col min="1134" max="1373" width="8.625" style="1281" hidden="1"/>
    <col min="1374" max="1379" width="14.875" style="1281" hidden="1"/>
    <col min="1380" max="1381" width="15.875" style="1281" hidden="1"/>
    <col min="1382" max="1387" width="16.125" style="1281" hidden="1"/>
    <col min="1388" max="1388" width="6.125" style="1281" hidden="1"/>
    <col min="1389" max="1389" width="3" style="1281" hidden="1"/>
    <col min="1390" max="1629" width="8.625" style="1281" hidden="1"/>
    <col min="1630" max="1635" width="14.875" style="1281" hidden="1"/>
    <col min="1636" max="1637" width="15.875" style="1281" hidden="1"/>
    <col min="1638" max="1643" width="16.125" style="1281" hidden="1"/>
    <col min="1644" max="1644" width="6.125" style="1281" hidden="1"/>
    <col min="1645" max="1645" width="3" style="1281" hidden="1"/>
    <col min="1646" max="1885" width="8.625" style="1281" hidden="1"/>
    <col min="1886" max="1891" width="14.875" style="1281" hidden="1"/>
    <col min="1892" max="1893" width="15.875" style="1281" hidden="1"/>
    <col min="1894" max="1899" width="16.125" style="1281" hidden="1"/>
    <col min="1900" max="1900" width="6.125" style="1281" hidden="1"/>
    <col min="1901" max="1901" width="3" style="1281" hidden="1"/>
    <col min="1902" max="2141" width="8.625" style="1281" hidden="1"/>
    <col min="2142" max="2147" width="14.875" style="1281" hidden="1"/>
    <col min="2148" max="2149" width="15.875" style="1281" hidden="1"/>
    <col min="2150" max="2155" width="16.125" style="1281" hidden="1"/>
    <col min="2156" max="2156" width="6.125" style="1281" hidden="1"/>
    <col min="2157" max="2157" width="3" style="1281" hidden="1"/>
    <col min="2158" max="2397" width="8.625" style="1281" hidden="1"/>
    <col min="2398" max="2403" width="14.875" style="1281" hidden="1"/>
    <col min="2404" max="2405" width="15.875" style="1281" hidden="1"/>
    <col min="2406" max="2411" width="16.125" style="1281" hidden="1"/>
    <col min="2412" max="2412" width="6.125" style="1281" hidden="1"/>
    <col min="2413" max="2413" width="3" style="1281" hidden="1"/>
    <col min="2414" max="2653" width="8.625" style="1281" hidden="1"/>
    <col min="2654" max="2659" width="14.875" style="1281" hidden="1"/>
    <col min="2660" max="2661" width="15.875" style="1281" hidden="1"/>
    <col min="2662" max="2667" width="16.125" style="1281" hidden="1"/>
    <col min="2668" max="2668" width="6.125" style="1281" hidden="1"/>
    <col min="2669" max="2669" width="3" style="1281" hidden="1"/>
    <col min="2670" max="2909" width="8.625" style="1281" hidden="1"/>
    <col min="2910" max="2915" width="14.875" style="1281" hidden="1"/>
    <col min="2916" max="2917" width="15.875" style="1281" hidden="1"/>
    <col min="2918" max="2923" width="16.125" style="1281" hidden="1"/>
    <col min="2924" max="2924" width="6.125" style="1281" hidden="1"/>
    <col min="2925" max="2925" width="3" style="1281" hidden="1"/>
    <col min="2926" max="3165" width="8.625" style="1281" hidden="1"/>
    <col min="3166" max="3171" width="14.875" style="1281" hidden="1"/>
    <col min="3172" max="3173" width="15.875" style="1281" hidden="1"/>
    <col min="3174" max="3179" width="16.125" style="1281" hidden="1"/>
    <col min="3180" max="3180" width="6.125" style="1281" hidden="1"/>
    <col min="3181" max="3181" width="3" style="1281" hidden="1"/>
    <col min="3182" max="3421" width="8.625" style="1281" hidden="1"/>
    <col min="3422" max="3427" width="14.875" style="1281" hidden="1"/>
    <col min="3428" max="3429" width="15.875" style="1281" hidden="1"/>
    <col min="3430" max="3435" width="16.125" style="1281" hidden="1"/>
    <col min="3436" max="3436" width="6.125" style="1281" hidden="1"/>
    <col min="3437" max="3437" width="3" style="1281" hidden="1"/>
    <col min="3438" max="3677" width="8.625" style="1281" hidden="1"/>
    <col min="3678" max="3683" width="14.875" style="1281" hidden="1"/>
    <col min="3684" max="3685" width="15.875" style="1281" hidden="1"/>
    <col min="3686" max="3691" width="16.125" style="1281" hidden="1"/>
    <col min="3692" max="3692" width="6.125" style="1281" hidden="1"/>
    <col min="3693" max="3693" width="3" style="1281" hidden="1"/>
    <col min="3694" max="3933" width="8.625" style="1281" hidden="1"/>
    <col min="3934" max="3939" width="14.875" style="1281" hidden="1"/>
    <col min="3940" max="3941" width="15.875" style="1281" hidden="1"/>
    <col min="3942" max="3947" width="16.125" style="1281" hidden="1"/>
    <col min="3948" max="3948" width="6.125" style="1281" hidden="1"/>
    <col min="3949" max="3949" width="3" style="1281" hidden="1"/>
    <col min="3950" max="4189" width="8.625" style="1281" hidden="1"/>
    <col min="4190" max="4195" width="14.875" style="1281" hidden="1"/>
    <col min="4196" max="4197" width="15.875" style="1281" hidden="1"/>
    <col min="4198" max="4203" width="16.125" style="1281" hidden="1"/>
    <col min="4204" max="4204" width="6.125" style="1281" hidden="1"/>
    <col min="4205" max="4205" width="3" style="1281" hidden="1"/>
    <col min="4206" max="4445" width="8.625" style="1281" hidden="1"/>
    <col min="4446" max="4451" width="14.875" style="1281" hidden="1"/>
    <col min="4452" max="4453" width="15.875" style="1281" hidden="1"/>
    <col min="4454" max="4459" width="16.125" style="1281" hidden="1"/>
    <col min="4460" max="4460" width="6.125" style="1281" hidden="1"/>
    <col min="4461" max="4461" width="3" style="1281" hidden="1"/>
    <col min="4462" max="4701" width="8.625" style="1281" hidden="1"/>
    <col min="4702" max="4707" width="14.875" style="1281" hidden="1"/>
    <col min="4708" max="4709" width="15.875" style="1281" hidden="1"/>
    <col min="4710" max="4715" width="16.125" style="1281" hidden="1"/>
    <col min="4716" max="4716" width="6.125" style="1281" hidden="1"/>
    <col min="4717" max="4717" width="3" style="1281" hidden="1"/>
    <col min="4718" max="4957" width="8.625" style="1281" hidden="1"/>
    <col min="4958" max="4963" width="14.875" style="1281" hidden="1"/>
    <col min="4964" max="4965" width="15.875" style="1281" hidden="1"/>
    <col min="4966" max="4971" width="16.125" style="1281" hidden="1"/>
    <col min="4972" max="4972" width="6.125" style="1281" hidden="1"/>
    <col min="4973" max="4973" width="3" style="1281" hidden="1"/>
    <col min="4974" max="5213" width="8.625" style="1281" hidden="1"/>
    <col min="5214" max="5219" width="14.875" style="1281" hidden="1"/>
    <col min="5220" max="5221" width="15.875" style="1281" hidden="1"/>
    <col min="5222" max="5227" width="16.125" style="1281" hidden="1"/>
    <col min="5228" max="5228" width="6.125" style="1281" hidden="1"/>
    <col min="5229" max="5229" width="3" style="1281" hidden="1"/>
    <col min="5230" max="5469" width="8.625" style="1281" hidden="1"/>
    <col min="5470" max="5475" width="14.875" style="1281" hidden="1"/>
    <col min="5476" max="5477" width="15.875" style="1281" hidden="1"/>
    <col min="5478" max="5483" width="16.125" style="1281" hidden="1"/>
    <col min="5484" max="5484" width="6.125" style="1281" hidden="1"/>
    <col min="5485" max="5485" width="3" style="1281" hidden="1"/>
    <col min="5486" max="5725" width="8.625" style="1281" hidden="1"/>
    <col min="5726" max="5731" width="14.875" style="1281" hidden="1"/>
    <col min="5732" max="5733" width="15.875" style="1281" hidden="1"/>
    <col min="5734" max="5739" width="16.125" style="1281" hidden="1"/>
    <col min="5740" max="5740" width="6.125" style="1281" hidden="1"/>
    <col min="5741" max="5741" width="3" style="1281" hidden="1"/>
    <col min="5742" max="5981" width="8.625" style="1281" hidden="1"/>
    <col min="5982" max="5987" width="14.875" style="1281" hidden="1"/>
    <col min="5988" max="5989" width="15.875" style="1281" hidden="1"/>
    <col min="5990" max="5995" width="16.125" style="1281" hidden="1"/>
    <col min="5996" max="5996" width="6.125" style="1281" hidden="1"/>
    <col min="5997" max="5997" width="3" style="1281" hidden="1"/>
    <col min="5998" max="6237" width="8.625" style="1281" hidden="1"/>
    <col min="6238" max="6243" width="14.875" style="1281" hidden="1"/>
    <col min="6244" max="6245" width="15.875" style="1281" hidden="1"/>
    <col min="6246" max="6251" width="16.125" style="1281" hidden="1"/>
    <col min="6252" max="6252" width="6.125" style="1281" hidden="1"/>
    <col min="6253" max="6253" width="3" style="1281" hidden="1"/>
    <col min="6254" max="6493" width="8.625" style="1281" hidden="1"/>
    <col min="6494" max="6499" width="14.875" style="1281" hidden="1"/>
    <col min="6500" max="6501" width="15.875" style="1281" hidden="1"/>
    <col min="6502" max="6507" width="16.125" style="1281" hidden="1"/>
    <col min="6508" max="6508" width="6.125" style="1281" hidden="1"/>
    <col min="6509" max="6509" width="3" style="1281" hidden="1"/>
    <col min="6510" max="6749" width="8.625" style="1281" hidden="1"/>
    <col min="6750" max="6755" width="14.875" style="1281" hidden="1"/>
    <col min="6756" max="6757" width="15.875" style="1281" hidden="1"/>
    <col min="6758" max="6763" width="16.125" style="1281" hidden="1"/>
    <col min="6764" max="6764" width="6.125" style="1281" hidden="1"/>
    <col min="6765" max="6765" width="3" style="1281" hidden="1"/>
    <col min="6766" max="7005" width="8.625" style="1281" hidden="1"/>
    <col min="7006" max="7011" width="14.875" style="1281" hidden="1"/>
    <col min="7012" max="7013" width="15.875" style="1281" hidden="1"/>
    <col min="7014" max="7019" width="16.125" style="1281" hidden="1"/>
    <col min="7020" max="7020" width="6.125" style="1281" hidden="1"/>
    <col min="7021" max="7021" width="3" style="1281" hidden="1"/>
    <col min="7022" max="7261" width="8.625" style="1281" hidden="1"/>
    <col min="7262" max="7267" width="14.875" style="1281" hidden="1"/>
    <col min="7268" max="7269" width="15.875" style="1281" hidden="1"/>
    <col min="7270" max="7275" width="16.125" style="1281" hidden="1"/>
    <col min="7276" max="7276" width="6.125" style="1281" hidden="1"/>
    <col min="7277" max="7277" width="3" style="1281" hidden="1"/>
    <col min="7278" max="7517" width="8.625" style="1281" hidden="1"/>
    <col min="7518" max="7523" width="14.875" style="1281" hidden="1"/>
    <col min="7524" max="7525" width="15.875" style="1281" hidden="1"/>
    <col min="7526" max="7531" width="16.125" style="1281" hidden="1"/>
    <col min="7532" max="7532" width="6.125" style="1281" hidden="1"/>
    <col min="7533" max="7533" width="3" style="1281" hidden="1"/>
    <col min="7534" max="7773" width="8.625" style="1281" hidden="1"/>
    <col min="7774" max="7779" width="14.875" style="1281" hidden="1"/>
    <col min="7780" max="7781" width="15.875" style="1281" hidden="1"/>
    <col min="7782" max="7787" width="16.125" style="1281" hidden="1"/>
    <col min="7788" max="7788" width="6.125" style="1281" hidden="1"/>
    <col min="7789" max="7789" width="3" style="1281" hidden="1"/>
    <col min="7790" max="8029" width="8.625" style="1281" hidden="1"/>
    <col min="8030" max="8035" width="14.875" style="1281" hidden="1"/>
    <col min="8036" max="8037" width="15.875" style="1281" hidden="1"/>
    <col min="8038" max="8043" width="16.125" style="1281" hidden="1"/>
    <col min="8044" max="8044" width="6.125" style="1281" hidden="1"/>
    <col min="8045" max="8045" width="3" style="1281" hidden="1"/>
    <col min="8046" max="8285" width="8.625" style="1281" hidden="1"/>
    <col min="8286" max="8291" width="14.875" style="1281" hidden="1"/>
    <col min="8292" max="8293" width="15.875" style="1281" hidden="1"/>
    <col min="8294" max="8299" width="16.125" style="1281" hidden="1"/>
    <col min="8300" max="8300" width="6.125" style="1281" hidden="1"/>
    <col min="8301" max="8301" width="3" style="1281" hidden="1"/>
    <col min="8302" max="8541" width="8.625" style="1281" hidden="1"/>
    <col min="8542" max="8547" width="14.875" style="1281" hidden="1"/>
    <col min="8548" max="8549" width="15.875" style="1281" hidden="1"/>
    <col min="8550" max="8555" width="16.125" style="1281" hidden="1"/>
    <col min="8556" max="8556" width="6.125" style="1281" hidden="1"/>
    <col min="8557" max="8557" width="3" style="1281" hidden="1"/>
    <col min="8558" max="8797" width="8.625" style="1281" hidden="1"/>
    <col min="8798" max="8803" width="14.875" style="1281" hidden="1"/>
    <col min="8804" max="8805" width="15.875" style="1281" hidden="1"/>
    <col min="8806" max="8811" width="16.125" style="1281" hidden="1"/>
    <col min="8812" max="8812" width="6.125" style="1281" hidden="1"/>
    <col min="8813" max="8813" width="3" style="1281" hidden="1"/>
    <col min="8814" max="9053" width="8.625" style="1281" hidden="1"/>
    <col min="9054" max="9059" width="14.875" style="1281" hidden="1"/>
    <col min="9060" max="9061" width="15.875" style="1281" hidden="1"/>
    <col min="9062" max="9067" width="16.125" style="1281" hidden="1"/>
    <col min="9068" max="9068" width="6.125" style="1281" hidden="1"/>
    <col min="9069" max="9069" width="3" style="1281" hidden="1"/>
    <col min="9070" max="9309" width="8.625" style="1281" hidden="1"/>
    <col min="9310" max="9315" width="14.875" style="1281" hidden="1"/>
    <col min="9316" max="9317" width="15.875" style="1281" hidden="1"/>
    <col min="9318" max="9323" width="16.125" style="1281" hidden="1"/>
    <col min="9324" max="9324" width="6.125" style="1281" hidden="1"/>
    <col min="9325" max="9325" width="3" style="1281" hidden="1"/>
    <col min="9326" max="9565" width="8.625" style="1281" hidden="1"/>
    <col min="9566" max="9571" width="14.875" style="1281" hidden="1"/>
    <col min="9572" max="9573" width="15.875" style="1281" hidden="1"/>
    <col min="9574" max="9579" width="16.125" style="1281" hidden="1"/>
    <col min="9580" max="9580" width="6.125" style="1281" hidden="1"/>
    <col min="9581" max="9581" width="3" style="1281" hidden="1"/>
    <col min="9582" max="9821" width="8.625" style="1281" hidden="1"/>
    <col min="9822" max="9827" width="14.875" style="1281" hidden="1"/>
    <col min="9828" max="9829" width="15.875" style="1281" hidden="1"/>
    <col min="9830" max="9835" width="16.125" style="1281" hidden="1"/>
    <col min="9836" max="9836" width="6.125" style="1281" hidden="1"/>
    <col min="9837" max="9837" width="3" style="1281" hidden="1"/>
    <col min="9838" max="10077" width="8.625" style="1281" hidden="1"/>
    <col min="10078" max="10083" width="14.875" style="1281" hidden="1"/>
    <col min="10084" max="10085" width="15.875" style="1281" hidden="1"/>
    <col min="10086" max="10091" width="16.125" style="1281" hidden="1"/>
    <col min="10092" max="10092" width="6.125" style="1281" hidden="1"/>
    <col min="10093" max="10093" width="3" style="1281" hidden="1"/>
    <col min="10094" max="10333" width="8.625" style="1281" hidden="1"/>
    <col min="10334" max="10339" width="14.875" style="1281" hidden="1"/>
    <col min="10340" max="10341" width="15.875" style="1281" hidden="1"/>
    <col min="10342" max="10347" width="16.125" style="1281" hidden="1"/>
    <col min="10348" max="10348" width="6.125" style="1281" hidden="1"/>
    <col min="10349" max="10349" width="3" style="1281" hidden="1"/>
    <col min="10350" max="10589" width="8.625" style="1281" hidden="1"/>
    <col min="10590" max="10595" width="14.875" style="1281" hidden="1"/>
    <col min="10596" max="10597" width="15.875" style="1281" hidden="1"/>
    <col min="10598" max="10603" width="16.125" style="1281" hidden="1"/>
    <col min="10604" max="10604" width="6.125" style="1281" hidden="1"/>
    <col min="10605" max="10605" width="3" style="1281" hidden="1"/>
    <col min="10606" max="10845" width="8.625" style="1281" hidden="1"/>
    <col min="10846" max="10851" width="14.875" style="1281" hidden="1"/>
    <col min="10852" max="10853" width="15.875" style="1281" hidden="1"/>
    <col min="10854" max="10859" width="16.125" style="1281" hidden="1"/>
    <col min="10860" max="10860" width="6.125" style="1281" hidden="1"/>
    <col min="10861" max="10861" width="3" style="1281" hidden="1"/>
    <col min="10862" max="11101" width="8.625" style="1281" hidden="1"/>
    <col min="11102" max="11107" width="14.875" style="1281" hidden="1"/>
    <col min="11108" max="11109" width="15.875" style="1281" hidden="1"/>
    <col min="11110" max="11115" width="16.125" style="1281" hidden="1"/>
    <col min="11116" max="11116" width="6.125" style="1281" hidden="1"/>
    <col min="11117" max="11117" width="3" style="1281" hidden="1"/>
    <col min="11118" max="11357" width="8.625" style="1281" hidden="1"/>
    <col min="11358" max="11363" width="14.875" style="1281" hidden="1"/>
    <col min="11364" max="11365" width="15.875" style="1281" hidden="1"/>
    <col min="11366" max="11371" width="16.125" style="1281" hidden="1"/>
    <col min="11372" max="11372" width="6.125" style="1281" hidden="1"/>
    <col min="11373" max="11373" width="3" style="1281" hidden="1"/>
    <col min="11374" max="11613" width="8.625" style="1281" hidden="1"/>
    <col min="11614" max="11619" width="14.875" style="1281" hidden="1"/>
    <col min="11620" max="11621" width="15.875" style="1281" hidden="1"/>
    <col min="11622" max="11627" width="16.125" style="1281" hidden="1"/>
    <col min="11628" max="11628" width="6.125" style="1281" hidden="1"/>
    <col min="11629" max="11629" width="3" style="1281" hidden="1"/>
    <col min="11630" max="11869" width="8.625" style="1281" hidden="1"/>
    <col min="11870" max="11875" width="14.875" style="1281" hidden="1"/>
    <col min="11876" max="11877" width="15.875" style="1281" hidden="1"/>
    <col min="11878" max="11883" width="16.125" style="1281" hidden="1"/>
    <col min="11884" max="11884" width="6.125" style="1281" hidden="1"/>
    <col min="11885" max="11885" width="3" style="1281" hidden="1"/>
    <col min="11886" max="12125" width="8.625" style="1281" hidden="1"/>
    <col min="12126" max="12131" width="14.875" style="1281" hidden="1"/>
    <col min="12132" max="12133" width="15.875" style="1281" hidden="1"/>
    <col min="12134" max="12139" width="16.125" style="1281" hidden="1"/>
    <col min="12140" max="12140" width="6.125" style="1281" hidden="1"/>
    <col min="12141" max="12141" width="3" style="1281" hidden="1"/>
    <col min="12142" max="12381" width="8.625" style="1281" hidden="1"/>
    <col min="12382" max="12387" width="14.875" style="1281" hidden="1"/>
    <col min="12388" max="12389" width="15.875" style="1281" hidden="1"/>
    <col min="12390" max="12395" width="16.125" style="1281" hidden="1"/>
    <col min="12396" max="12396" width="6.125" style="1281" hidden="1"/>
    <col min="12397" max="12397" width="3" style="1281" hidden="1"/>
    <col min="12398" max="12637" width="8.625" style="1281" hidden="1"/>
    <col min="12638" max="12643" width="14.875" style="1281" hidden="1"/>
    <col min="12644" max="12645" width="15.875" style="1281" hidden="1"/>
    <col min="12646" max="12651" width="16.125" style="1281" hidden="1"/>
    <col min="12652" max="12652" width="6.125" style="1281" hidden="1"/>
    <col min="12653" max="12653" width="3" style="1281" hidden="1"/>
    <col min="12654" max="12893" width="8.625" style="1281" hidden="1"/>
    <col min="12894" max="12899" width="14.875" style="1281" hidden="1"/>
    <col min="12900" max="12901" width="15.875" style="1281" hidden="1"/>
    <col min="12902" max="12907" width="16.125" style="1281" hidden="1"/>
    <col min="12908" max="12908" width="6.125" style="1281" hidden="1"/>
    <col min="12909" max="12909" width="3" style="1281" hidden="1"/>
    <col min="12910" max="13149" width="8.625" style="1281" hidden="1"/>
    <col min="13150" max="13155" width="14.875" style="1281" hidden="1"/>
    <col min="13156" max="13157" width="15.875" style="1281" hidden="1"/>
    <col min="13158" max="13163" width="16.125" style="1281" hidden="1"/>
    <col min="13164" max="13164" width="6.125" style="1281" hidden="1"/>
    <col min="13165" max="13165" width="3" style="1281" hidden="1"/>
    <col min="13166" max="13405" width="8.625" style="1281" hidden="1"/>
    <col min="13406" max="13411" width="14.875" style="1281" hidden="1"/>
    <col min="13412" max="13413" width="15.875" style="1281" hidden="1"/>
    <col min="13414" max="13419" width="16.125" style="1281" hidden="1"/>
    <col min="13420" max="13420" width="6.125" style="1281" hidden="1"/>
    <col min="13421" max="13421" width="3" style="1281" hidden="1"/>
    <col min="13422" max="13661" width="8.625" style="1281" hidden="1"/>
    <col min="13662" max="13667" width="14.875" style="1281" hidden="1"/>
    <col min="13668" max="13669" width="15.875" style="1281" hidden="1"/>
    <col min="13670" max="13675" width="16.125" style="1281" hidden="1"/>
    <col min="13676" max="13676" width="6.125" style="1281" hidden="1"/>
    <col min="13677" max="13677" width="3" style="1281" hidden="1"/>
    <col min="13678" max="13917" width="8.625" style="1281" hidden="1"/>
    <col min="13918" max="13923" width="14.875" style="1281" hidden="1"/>
    <col min="13924" max="13925" width="15.875" style="1281" hidden="1"/>
    <col min="13926" max="13931" width="16.125" style="1281" hidden="1"/>
    <col min="13932" max="13932" width="6.125" style="1281" hidden="1"/>
    <col min="13933" max="13933" width="3" style="1281" hidden="1"/>
    <col min="13934" max="14173" width="8.625" style="1281" hidden="1"/>
    <col min="14174" max="14179" width="14.875" style="1281" hidden="1"/>
    <col min="14180" max="14181" width="15.875" style="1281" hidden="1"/>
    <col min="14182" max="14187" width="16.125" style="1281" hidden="1"/>
    <col min="14188" max="14188" width="6.125" style="1281" hidden="1"/>
    <col min="14189" max="14189" width="3" style="1281" hidden="1"/>
    <col min="14190" max="14429" width="8.625" style="1281" hidden="1"/>
    <col min="14430" max="14435" width="14.875" style="1281" hidden="1"/>
    <col min="14436" max="14437" width="15.875" style="1281" hidden="1"/>
    <col min="14438" max="14443" width="16.125" style="1281" hidden="1"/>
    <col min="14444" max="14444" width="6.125" style="1281" hidden="1"/>
    <col min="14445" max="14445" width="3" style="1281" hidden="1"/>
    <col min="14446" max="14685" width="8.625" style="1281" hidden="1"/>
    <col min="14686" max="14691" width="14.875" style="1281" hidden="1"/>
    <col min="14692" max="14693" width="15.875" style="1281" hidden="1"/>
    <col min="14694" max="14699" width="16.125" style="1281" hidden="1"/>
    <col min="14700" max="14700" width="6.125" style="1281" hidden="1"/>
    <col min="14701" max="14701" width="3" style="1281" hidden="1"/>
    <col min="14702" max="14941" width="8.625" style="1281" hidden="1"/>
    <col min="14942" max="14947" width="14.875" style="1281" hidden="1"/>
    <col min="14948" max="14949" width="15.875" style="1281" hidden="1"/>
    <col min="14950" max="14955" width="16.125" style="1281" hidden="1"/>
    <col min="14956" max="14956" width="6.125" style="1281" hidden="1"/>
    <col min="14957" max="14957" width="3" style="1281" hidden="1"/>
    <col min="14958" max="15197" width="8.625" style="1281" hidden="1"/>
    <col min="15198" max="15203" width="14.875" style="1281" hidden="1"/>
    <col min="15204" max="15205" width="15.875" style="1281" hidden="1"/>
    <col min="15206" max="15211" width="16.125" style="1281" hidden="1"/>
    <col min="15212" max="15212" width="6.125" style="1281" hidden="1"/>
    <col min="15213" max="15213" width="3" style="1281" hidden="1"/>
    <col min="15214" max="15453" width="8.625" style="1281" hidden="1"/>
    <col min="15454" max="15459" width="14.875" style="1281" hidden="1"/>
    <col min="15460" max="15461" width="15.875" style="1281" hidden="1"/>
    <col min="15462" max="15467" width="16.125" style="1281" hidden="1"/>
    <col min="15468" max="15468" width="6.125" style="1281" hidden="1"/>
    <col min="15469" max="15469" width="3" style="1281" hidden="1"/>
    <col min="15470" max="15709" width="8.625" style="1281" hidden="1"/>
    <col min="15710" max="15715" width="14.875" style="1281" hidden="1"/>
    <col min="15716" max="15717" width="15.875" style="1281" hidden="1"/>
    <col min="15718" max="15723" width="16.125" style="1281" hidden="1"/>
    <col min="15724" max="15724" width="6.125" style="1281" hidden="1"/>
    <col min="15725" max="15725" width="3" style="1281" hidden="1"/>
    <col min="15726" max="15965" width="8.625" style="1281" hidden="1"/>
    <col min="15966" max="15971" width="14.875" style="1281" hidden="1"/>
    <col min="15972" max="15973" width="15.875" style="1281" hidden="1"/>
    <col min="15974" max="15979" width="16.125" style="1281" hidden="1"/>
    <col min="15980" max="15980" width="6.125" style="1281" hidden="1"/>
    <col min="15981" max="15981" width="3" style="1281" hidden="1"/>
    <col min="15982" max="16221" width="8.625" style="1281" hidden="1"/>
    <col min="16222" max="16227" width="14.875" style="1281" hidden="1"/>
    <col min="16228" max="16229" width="15.875" style="1281" hidden="1"/>
    <col min="16230" max="16235" width="16.125" style="1281" hidden="1"/>
    <col min="16236" max="16236" width="6.125" style="1281" hidden="1"/>
    <col min="16237" max="16237" width="3" style="1281" hidden="1"/>
    <col min="16238" max="16384" width="8.625" style="1281" hidden="1"/>
  </cols>
  <sheetData>
    <row r="1" spans="1:143" ht="42.75" customHeight="1">
      <c r="A1" s="1279"/>
      <c r="B1" s="1280"/>
      <c r="DD1" s="1281"/>
      <c r="DE1" s="1281"/>
    </row>
    <row r="2" spans="1:143" ht="25.5" customHeight="1">
      <c r="A2" s="1282"/>
      <c r="C2" s="1282"/>
      <c r="O2" s="1282"/>
      <c r="P2" s="1282"/>
      <c r="Q2" s="1282"/>
      <c r="R2" s="1282"/>
      <c r="S2" s="1282"/>
      <c r="T2" s="1282"/>
      <c r="U2" s="1282"/>
      <c r="V2" s="1282"/>
      <c r="W2" s="1282"/>
      <c r="X2" s="1282"/>
      <c r="Y2" s="1282"/>
      <c r="Z2" s="1282"/>
      <c r="AA2" s="1282"/>
      <c r="AB2" s="1282"/>
      <c r="AC2" s="1282"/>
      <c r="AD2" s="1282"/>
      <c r="AE2" s="1282"/>
      <c r="AF2" s="1282"/>
      <c r="AG2" s="1282"/>
      <c r="AH2" s="1282"/>
      <c r="AI2" s="1282"/>
      <c r="AU2" s="1282"/>
      <c r="BG2" s="1282"/>
      <c r="BS2" s="1282"/>
      <c r="CE2" s="1282"/>
      <c r="CQ2" s="1282"/>
      <c r="DD2" s="1281"/>
      <c r="DE2" s="1281"/>
    </row>
    <row r="3" spans="1:143" ht="25.5" customHeight="1">
      <c r="A3" s="1282"/>
      <c r="C3" s="1282"/>
      <c r="O3" s="1282"/>
      <c r="P3" s="1282"/>
      <c r="Q3" s="1282"/>
      <c r="R3" s="1282"/>
      <c r="S3" s="1282"/>
      <c r="T3" s="1282"/>
      <c r="U3" s="1282"/>
      <c r="V3" s="1282"/>
      <c r="W3" s="1282"/>
      <c r="X3" s="1282"/>
      <c r="Y3" s="1282"/>
      <c r="Z3" s="1282"/>
      <c r="AA3" s="1282"/>
      <c r="AB3" s="1282"/>
      <c r="AC3" s="1282"/>
      <c r="AD3" s="1282"/>
      <c r="AE3" s="1282"/>
      <c r="AF3" s="1282"/>
      <c r="AG3" s="1282"/>
      <c r="AH3" s="1282"/>
      <c r="AI3" s="1282"/>
      <c r="AU3" s="1282"/>
      <c r="BG3" s="1282"/>
      <c r="BS3" s="1282"/>
      <c r="CE3" s="1282"/>
      <c r="CQ3" s="1282"/>
      <c r="DD3" s="1281"/>
      <c r="DE3" s="1281"/>
    </row>
    <row r="4" spans="1:143" s="291" customFormat="1">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c r="AQ4" s="1282"/>
      <c r="AR4" s="1282"/>
      <c r="AS4" s="1282"/>
      <c r="AT4" s="1282"/>
      <c r="AU4" s="1282"/>
      <c r="AV4" s="1282"/>
      <c r="AW4" s="1282"/>
      <c r="AX4" s="1282"/>
      <c r="AY4" s="1282"/>
      <c r="AZ4" s="1282"/>
      <c r="BA4" s="1282"/>
      <c r="BB4" s="1282"/>
      <c r="BC4" s="1282"/>
      <c r="BD4" s="1282"/>
      <c r="BE4" s="1282"/>
      <c r="BF4" s="1282"/>
      <c r="BG4" s="1282"/>
      <c r="BH4" s="1282"/>
      <c r="BI4" s="1282"/>
      <c r="BJ4" s="1282"/>
      <c r="BK4" s="1282"/>
      <c r="BL4" s="1282"/>
      <c r="BM4" s="1282"/>
      <c r="BN4" s="1282"/>
      <c r="BO4" s="1282"/>
      <c r="BP4" s="1282"/>
      <c r="BQ4" s="1282"/>
      <c r="BR4" s="1282"/>
      <c r="BS4" s="1282"/>
      <c r="BT4" s="1282"/>
      <c r="BU4" s="1282"/>
      <c r="BV4" s="1282"/>
      <c r="BW4" s="1282"/>
      <c r="BX4" s="1282"/>
      <c r="BY4" s="1282"/>
      <c r="BZ4" s="1282"/>
      <c r="CA4" s="1282"/>
      <c r="CB4" s="1282"/>
      <c r="CC4" s="1282"/>
      <c r="CD4" s="1282"/>
      <c r="CE4" s="1282"/>
      <c r="CF4" s="1282"/>
      <c r="CG4" s="1282"/>
      <c r="CH4" s="1282"/>
      <c r="CI4" s="1282"/>
      <c r="CJ4" s="1282"/>
      <c r="CK4" s="1282"/>
      <c r="CL4" s="1282"/>
      <c r="CM4" s="1282"/>
      <c r="CN4" s="1282"/>
      <c r="CO4" s="1282"/>
      <c r="CP4" s="1282"/>
      <c r="CQ4" s="1282"/>
      <c r="CR4" s="1282"/>
      <c r="CS4" s="1282"/>
      <c r="CT4" s="1282"/>
      <c r="CU4" s="1282"/>
      <c r="CV4" s="1282"/>
      <c r="CW4" s="1282"/>
      <c r="CX4" s="1282"/>
      <c r="CY4" s="1282"/>
      <c r="CZ4" s="1282"/>
      <c r="DA4" s="1282"/>
      <c r="DB4" s="1282"/>
      <c r="DC4" s="1282"/>
      <c r="DD4" s="1282"/>
      <c r="DE4" s="1282"/>
      <c r="DF4" s="292"/>
      <c r="DG4" s="292"/>
      <c r="DH4" s="292"/>
      <c r="DI4" s="292"/>
      <c r="DJ4" s="292"/>
      <c r="DK4" s="292"/>
      <c r="DL4" s="292"/>
      <c r="DM4" s="292"/>
      <c r="DN4" s="292"/>
      <c r="DO4" s="292"/>
      <c r="DP4" s="292"/>
      <c r="DQ4" s="292"/>
      <c r="DR4" s="292"/>
      <c r="DS4" s="292"/>
      <c r="DT4" s="292"/>
      <c r="DU4" s="292"/>
      <c r="DV4" s="292"/>
      <c r="DW4" s="292"/>
    </row>
    <row r="5" spans="1:143" s="291" customFormat="1">
      <c r="A5" s="1282"/>
      <c r="B5" s="1282"/>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2"/>
      <c r="AY5" s="1282"/>
      <c r="AZ5" s="1282"/>
      <c r="BA5" s="1282"/>
      <c r="BB5" s="1282"/>
      <c r="BC5" s="1282"/>
      <c r="BD5" s="1282"/>
      <c r="BE5" s="1282"/>
      <c r="BF5" s="1282"/>
      <c r="BG5" s="1282"/>
      <c r="BH5" s="1282"/>
      <c r="BI5" s="1282"/>
      <c r="BJ5" s="1282"/>
      <c r="BK5" s="1282"/>
      <c r="BL5" s="1282"/>
      <c r="BM5" s="1282"/>
      <c r="BN5" s="1282"/>
      <c r="BO5" s="1282"/>
      <c r="BP5" s="1282"/>
      <c r="BQ5" s="1282"/>
      <c r="BR5" s="1282"/>
      <c r="BS5" s="1282"/>
      <c r="BT5" s="1282"/>
      <c r="BU5" s="1282"/>
      <c r="BV5" s="1282"/>
      <c r="BW5" s="1282"/>
      <c r="BX5" s="1282"/>
      <c r="BY5" s="1282"/>
      <c r="BZ5" s="1282"/>
      <c r="CA5" s="1282"/>
      <c r="CB5" s="1282"/>
      <c r="CC5" s="1282"/>
      <c r="CD5" s="1282"/>
      <c r="CE5" s="1282"/>
      <c r="CF5" s="1282"/>
      <c r="CG5" s="1282"/>
      <c r="CH5" s="1282"/>
      <c r="CI5" s="1282"/>
      <c r="CJ5" s="1282"/>
      <c r="CK5" s="1282"/>
      <c r="CL5" s="1282"/>
      <c r="CM5" s="1282"/>
      <c r="CN5" s="1282"/>
      <c r="CO5" s="1282"/>
      <c r="CP5" s="1282"/>
      <c r="CQ5" s="1282"/>
      <c r="CR5" s="1282"/>
      <c r="CS5" s="1282"/>
      <c r="CT5" s="1282"/>
      <c r="CU5" s="1282"/>
      <c r="CV5" s="1282"/>
      <c r="CW5" s="1282"/>
      <c r="CX5" s="1282"/>
      <c r="CY5" s="1282"/>
      <c r="CZ5" s="1282"/>
      <c r="DA5" s="1282"/>
      <c r="DB5" s="1282"/>
      <c r="DC5" s="1282"/>
      <c r="DD5" s="1282"/>
      <c r="DE5" s="1282"/>
      <c r="DF5" s="292"/>
      <c r="DG5" s="292"/>
      <c r="DH5" s="292"/>
      <c r="DI5" s="292"/>
      <c r="DJ5" s="292"/>
      <c r="DK5" s="292"/>
      <c r="DL5" s="292"/>
      <c r="DM5" s="292"/>
      <c r="DN5" s="292"/>
      <c r="DO5" s="292"/>
      <c r="DP5" s="292"/>
      <c r="DQ5" s="292"/>
      <c r="DR5" s="292"/>
      <c r="DS5" s="292"/>
      <c r="DT5" s="292"/>
      <c r="DU5" s="292"/>
      <c r="DV5" s="292"/>
      <c r="DW5" s="292"/>
    </row>
    <row r="6" spans="1:143" s="291" customFormat="1">
      <c r="A6" s="1282"/>
      <c r="B6" s="1282"/>
      <c r="C6" s="1282"/>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82"/>
      <c r="AN6" s="1282"/>
      <c r="AO6" s="1282"/>
      <c r="AP6" s="1282"/>
      <c r="AQ6" s="1282"/>
      <c r="AR6" s="1282"/>
      <c r="AS6" s="1282"/>
      <c r="AT6" s="1282"/>
      <c r="AU6" s="1282"/>
      <c r="AV6" s="1282"/>
      <c r="AW6" s="1282"/>
      <c r="AX6" s="1282"/>
      <c r="AY6" s="1282"/>
      <c r="AZ6" s="1282"/>
      <c r="BA6" s="1282"/>
      <c r="BB6" s="1282"/>
      <c r="BC6" s="1282"/>
      <c r="BD6" s="1282"/>
      <c r="BE6" s="1282"/>
      <c r="BF6" s="1282"/>
      <c r="BG6" s="1282"/>
      <c r="BH6" s="1282"/>
      <c r="BI6" s="1282"/>
      <c r="BJ6" s="1282"/>
      <c r="BK6" s="1282"/>
      <c r="BL6" s="1282"/>
      <c r="BM6" s="1282"/>
      <c r="BN6" s="1282"/>
      <c r="BO6" s="1282"/>
      <c r="BP6" s="1282"/>
      <c r="BQ6" s="1282"/>
      <c r="BR6" s="1282"/>
      <c r="BS6" s="1282"/>
      <c r="BT6" s="1282"/>
      <c r="BU6" s="1282"/>
      <c r="BV6" s="1282"/>
      <c r="BW6" s="1282"/>
      <c r="BX6" s="1282"/>
      <c r="BY6" s="1282"/>
      <c r="BZ6" s="1282"/>
      <c r="CA6" s="1282"/>
      <c r="CB6" s="1282"/>
      <c r="CC6" s="1282"/>
      <c r="CD6" s="1282"/>
      <c r="CE6" s="1282"/>
      <c r="CF6" s="1282"/>
      <c r="CG6" s="1282"/>
      <c r="CH6" s="1282"/>
      <c r="CI6" s="1282"/>
      <c r="CJ6" s="1282"/>
      <c r="CK6" s="1282"/>
      <c r="CL6" s="1282"/>
      <c r="CM6" s="1282"/>
      <c r="CN6" s="1282"/>
      <c r="CO6" s="1282"/>
      <c r="CP6" s="1282"/>
      <c r="CQ6" s="1282"/>
      <c r="CR6" s="1282"/>
      <c r="CS6" s="1282"/>
      <c r="CT6" s="1282"/>
      <c r="CU6" s="1282"/>
      <c r="CV6" s="1282"/>
      <c r="CW6" s="1282"/>
      <c r="CX6" s="1282"/>
      <c r="CY6" s="1282"/>
      <c r="CZ6" s="1282"/>
      <c r="DA6" s="1282"/>
      <c r="DB6" s="1282"/>
      <c r="DC6" s="1282"/>
      <c r="DD6" s="1282"/>
      <c r="DE6" s="1282"/>
      <c r="DF6" s="292"/>
      <c r="DG6" s="292"/>
      <c r="DH6" s="292"/>
      <c r="DI6" s="292"/>
      <c r="DJ6" s="292"/>
      <c r="DK6" s="292"/>
      <c r="DL6" s="292"/>
      <c r="DM6" s="292"/>
      <c r="DN6" s="292"/>
      <c r="DO6" s="292"/>
      <c r="DP6" s="292"/>
      <c r="DQ6" s="292"/>
      <c r="DR6" s="292"/>
      <c r="DS6" s="292"/>
      <c r="DT6" s="292"/>
      <c r="DU6" s="292"/>
      <c r="DV6" s="292"/>
      <c r="DW6" s="292"/>
    </row>
    <row r="7" spans="1:143" s="291" customFormat="1">
      <c r="A7" s="1282"/>
      <c r="B7" s="1282"/>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2"/>
      <c r="AK7" s="1282"/>
      <c r="AL7" s="1282"/>
      <c r="AM7" s="1282"/>
      <c r="AN7" s="1282"/>
      <c r="AO7" s="1282"/>
      <c r="AP7" s="1282"/>
      <c r="AQ7" s="1282"/>
      <c r="AR7" s="1282"/>
      <c r="AS7" s="1282"/>
      <c r="AT7" s="1282"/>
      <c r="AU7" s="1282"/>
      <c r="AV7" s="1282"/>
      <c r="AW7" s="1282"/>
      <c r="AX7" s="1282"/>
      <c r="AY7" s="1282"/>
      <c r="AZ7" s="1282"/>
      <c r="BA7" s="1282"/>
      <c r="BB7" s="1282"/>
      <c r="BC7" s="1282"/>
      <c r="BD7" s="1282"/>
      <c r="BE7" s="1282"/>
      <c r="BF7" s="1282"/>
      <c r="BG7" s="1282"/>
      <c r="BH7" s="1282"/>
      <c r="BI7" s="1282"/>
      <c r="BJ7" s="1282"/>
      <c r="BK7" s="1282"/>
      <c r="BL7" s="1282"/>
      <c r="BM7" s="1282"/>
      <c r="BN7" s="1282"/>
      <c r="BO7" s="1282"/>
      <c r="BP7" s="1282"/>
      <c r="BQ7" s="1282"/>
      <c r="BR7" s="1282"/>
      <c r="BS7" s="1282"/>
      <c r="BT7" s="1282"/>
      <c r="BU7" s="1282"/>
      <c r="BV7" s="1282"/>
      <c r="BW7" s="1282"/>
      <c r="BX7" s="1282"/>
      <c r="BY7" s="1282"/>
      <c r="BZ7" s="1282"/>
      <c r="CA7" s="1282"/>
      <c r="CB7" s="1282"/>
      <c r="CC7" s="1282"/>
      <c r="CD7" s="1282"/>
      <c r="CE7" s="1282"/>
      <c r="CF7" s="1282"/>
      <c r="CG7" s="1282"/>
      <c r="CH7" s="1282"/>
      <c r="CI7" s="1282"/>
      <c r="CJ7" s="1282"/>
      <c r="CK7" s="1282"/>
      <c r="CL7" s="1282"/>
      <c r="CM7" s="1282"/>
      <c r="CN7" s="1282"/>
      <c r="CO7" s="1282"/>
      <c r="CP7" s="1282"/>
      <c r="CQ7" s="1282"/>
      <c r="CR7" s="1282"/>
      <c r="CS7" s="1282"/>
      <c r="CT7" s="1282"/>
      <c r="CU7" s="1282"/>
      <c r="CV7" s="1282"/>
      <c r="CW7" s="1282"/>
      <c r="CX7" s="1282"/>
      <c r="CY7" s="1282"/>
      <c r="CZ7" s="1282"/>
      <c r="DA7" s="1282"/>
      <c r="DB7" s="1282"/>
      <c r="DC7" s="1282"/>
      <c r="DD7" s="1282"/>
      <c r="DE7" s="1282"/>
      <c r="DF7" s="292"/>
      <c r="DG7" s="292"/>
      <c r="DH7" s="292"/>
      <c r="DI7" s="292"/>
      <c r="DJ7" s="292"/>
      <c r="DK7" s="292"/>
      <c r="DL7" s="292"/>
      <c r="DM7" s="292"/>
      <c r="DN7" s="292"/>
      <c r="DO7" s="292"/>
      <c r="DP7" s="292"/>
      <c r="DQ7" s="292"/>
      <c r="DR7" s="292"/>
      <c r="DS7" s="292"/>
      <c r="DT7" s="292"/>
      <c r="DU7" s="292"/>
      <c r="DV7" s="292"/>
      <c r="DW7" s="292"/>
    </row>
    <row r="8" spans="1:143" s="291" customFormat="1">
      <c r="A8" s="1282"/>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282"/>
      <c r="AP8" s="1282"/>
      <c r="AQ8" s="1282"/>
      <c r="AR8" s="1282"/>
      <c r="AS8" s="1282"/>
      <c r="AT8" s="1282"/>
      <c r="AU8" s="1282"/>
      <c r="AV8" s="1282"/>
      <c r="AW8" s="1282"/>
      <c r="AX8" s="1282"/>
      <c r="AY8" s="1282"/>
      <c r="AZ8" s="1282"/>
      <c r="BA8" s="1282"/>
      <c r="BB8" s="1282"/>
      <c r="BC8" s="1282"/>
      <c r="BD8" s="1282"/>
      <c r="BE8" s="1282"/>
      <c r="BF8" s="1282"/>
      <c r="BG8" s="1282"/>
      <c r="BH8" s="1282"/>
      <c r="BI8" s="1282"/>
      <c r="BJ8" s="1282"/>
      <c r="BK8" s="1282"/>
      <c r="BL8" s="1282"/>
      <c r="BM8" s="1282"/>
      <c r="BN8" s="1282"/>
      <c r="BO8" s="1282"/>
      <c r="BP8" s="1282"/>
      <c r="BQ8" s="1282"/>
      <c r="BR8" s="1282"/>
      <c r="BS8" s="1282"/>
      <c r="BT8" s="1282"/>
      <c r="BU8" s="1282"/>
      <c r="BV8" s="1282"/>
      <c r="BW8" s="1282"/>
      <c r="BX8" s="1282"/>
      <c r="BY8" s="1282"/>
      <c r="BZ8" s="1282"/>
      <c r="CA8" s="1282"/>
      <c r="CB8" s="1282"/>
      <c r="CC8" s="1282"/>
      <c r="CD8" s="1282"/>
      <c r="CE8" s="1282"/>
      <c r="CF8" s="1282"/>
      <c r="CG8" s="1282"/>
      <c r="CH8" s="1282"/>
      <c r="CI8" s="1282"/>
      <c r="CJ8" s="1282"/>
      <c r="CK8" s="1282"/>
      <c r="CL8" s="1282"/>
      <c r="CM8" s="1282"/>
      <c r="CN8" s="1282"/>
      <c r="CO8" s="1282"/>
      <c r="CP8" s="1282"/>
      <c r="CQ8" s="1282"/>
      <c r="CR8" s="1282"/>
      <c r="CS8" s="1282"/>
      <c r="CT8" s="1282"/>
      <c r="CU8" s="1282"/>
      <c r="CV8" s="1282"/>
      <c r="CW8" s="1282"/>
      <c r="CX8" s="1282"/>
      <c r="CY8" s="1282"/>
      <c r="CZ8" s="1282"/>
      <c r="DA8" s="1282"/>
      <c r="DB8" s="1282"/>
      <c r="DC8" s="1282"/>
      <c r="DD8" s="1282"/>
      <c r="DE8" s="1282"/>
      <c r="DF8" s="292"/>
      <c r="DG8" s="292"/>
      <c r="DH8" s="292"/>
      <c r="DI8" s="292"/>
      <c r="DJ8" s="292"/>
      <c r="DK8" s="292"/>
      <c r="DL8" s="292"/>
      <c r="DM8" s="292"/>
      <c r="DN8" s="292"/>
      <c r="DO8" s="292"/>
      <c r="DP8" s="292"/>
      <c r="DQ8" s="292"/>
      <c r="DR8" s="292"/>
      <c r="DS8" s="292"/>
      <c r="DT8" s="292"/>
      <c r="DU8" s="292"/>
      <c r="DV8" s="292"/>
      <c r="DW8" s="292"/>
    </row>
    <row r="9" spans="1:143" s="291" customFormat="1">
      <c r="A9" s="1282"/>
      <c r="B9" s="1282"/>
      <c r="C9" s="1282"/>
      <c r="D9" s="1282"/>
      <c r="E9" s="1282"/>
      <c r="F9" s="1282"/>
      <c r="G9" s="1282"/>
      <c r="H9" s="1282"/>
      <c r="I9" s="1282"/>
      <c r="J9" s="1282"/>
      <c r="K9" s="1282"/>
      <c r="L9" s="1282"/>
      <c r="M9" s="1282"/>
      <c r="N9" s="1282"/>
      <c r="O9" s="1282"/>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2"/>
      <c r="BI9" s="1282"/>
      <c r="BJ9" s="1282"/>
      <c r="BK9" s="1282"/>
      <c r="BL9" s="1282"/>
      <c r="BM9" s="1282"/>
      <c r="BN9" s="1282"/>
      <c r="BO9" s="1282"/>
      <c r="BP9" s="1282"/>
      <c r="BQ9" s="1282"/>
      <c r="BR9" s="1282"/>
      <c r="BS9" s="1282"/>
      <c r="BT9" s="1282"/>
      <c r="BU9" s="1282"/>
      <c r="BV9" s="1282"/>
      <c r="BW9" s="1282"/>
      <c r="BX9" s="1282"/>
      <c r="BY9" s="1282"/>
      <c r="BZ9" s="1282"/>
      <c r="CA9" s="1282"/>
      <c r="CB9" s="1282"/>
      <c r="CC9" s="1282"/>
      <c r="CD9" s="1282"/>
      <c r="CE9" s="1282"/>
      <c r="CF9" s="1282"/>
      <c r="CG9" s="1282"/>
      <c r="CH9" s="1282"/>
      <c r="CI9" s="1282"/>
      <c r="CJ9" s="1282"/>
      <c r="CK9" s="1282"/>
      <c r="CL9" s="1282"/>
      <c r="CM9" s="1282"/>
      <c r="CN9" s="1282"/>
      <c r="CO9" s="1282"/>
      <c r="CP9" s="1282"/>
      <c r="CQ9" s="1282"/>
      <c r="CR9" s="1282"/>
      <c r="CS9" s="1282"/>
      <c r="CT9" s="1282"/>
      <c r="CU9" s="1282"/>
      <c r="CV9" s="1282"/>
      <c r="CW9" s="1282"/>
      <c r="CX9" s="1282"/>
      <c r="CY9" s="1282"/>
      <c r="CZ9" s="1282"/>
      <c r="DA9" s="1282"/>
      <c r="DB9" s="1282"/>
      <c r="DC9" s="1282"/>
      <c r="DD9" s="1282"/>
      <c r="DE9" s="1282"/>
      <c r="DF9" s="292"/>
      <c r="DG9" s="292"/>
      <c r="DH9" s="292"/>
      <c r="DI9" s="292"/>
      <c r="DJ9" s="292"/>
      <c r="DK9" s="292"/>
      <c r="DL9" s="292"/>
      <c r="DM9" s="292"/>
      <c r="DN9" s="292"/>
      <c r="DO9" s="292"/>
      <c r="DP9" s="292"/>
      <c r="DQ9" s="292"/>
      <c r="DR9" s="292"/>
      <c r="DS9" s="292"/>
      <c r="DT9" s="292"/>
      <c r="DU9" s="292"/>
      <c r="DV9" s="292"/>
      <c r="DW9" s="292"/>
    </row>
    <row r="10" spans="1:143" s="291" customFormat="1">
      <c r="A10" s="1282"/>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C10" s="1282"/>
      <c r="BD10" s="1282"/>
      <c r="BE10" s="1282"/>
      <c r="BF10" s="1282"/>
      <c r="BG10" s="1282"/>
      <c r="BH10" s="1282"/>
      <c r="BI10" s="1282"/>
      <c r="BJ10" s="1282"/>
      <c r="BK10" s="1282"/>
      <c r="BL10" s="1282"/>
      <c r="BM10" s="1282"/>
      <c r="BN10" s="1282"/>
      <c r="BO10" s="1282"/>
      <c r="BP10" s="1282"/>
      <c r="BQ10" s="1282"/>
      <c r="BR10" s="1282"/>
      <c r="BS10" s="1282"/>
      <c r="BT10" s="1282"/>
      <c r="BU10" s="1282"/>
      <c r="BV10" s="1282"/>
      <c r="BW10" s="1282"/>
      <c r="BX10" s="1282"/>
      <c r="BY10" s="1282"/>
      <c r="BZ10" s="1282"/>
      <c r="CA10" s="1282"/>
      <c r="CB10" s="1282"/>
      <c r="CC10" s="1282"/>
      <c r="CD10" s="1282"/>
      <c r="CE10" s="1282"/>
      <c r="CF10" s="1282"/>
      <c r="CG10" s="1282"/>
      <c r="CH10" s="1282"/>
      <c r="CI10" s="1282"/>
      <c r="CJ10" s="1282"/>
      <c r="CK10" s="1282"/>
      <c r="CL10" s="1282"/>
      <c r="CM10" s="1282"/>
      <c r="CN10" s="1282"/>
      <c r="CO10" s="1282"/>
      <c r="CP10" s="1282"/>
      <c r="CQ10" s="1282"/>
      <c r="CR10" s="1282"/>
      <c r="CS10" s="1282"/>
      <c r="CT10" s="1282"/>
      <c r="CU10" s="1282"/>
      <c r="CV10" s="1282"/>
      <c r="CW10" s="1282"/>
      <c r="CX10" s="1282"/>
      <c r="CY10" s="1282"/>
      <c r="CZ10" s="1282"/>
      <c r="DA10" s="1282"/>
      <c r="DB10" s="1282"/>
      <c r="DC10" s="1282"/>
      <c r="DD10" s="1282"/>
      <c r="DE10" s="1282"/>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c r="A11" s="1282"/>
      <c r="B11" s="1282"/>
      <c r="C11" s="1282"/>
      <c r="D11" s="1282"/>
      <c r="E11" s="1282"/>
      <c r="F11" s="1282"/>
      <c r="G11" s="1282"/>
      <c r="H11" s="1282"/>
      <c r="I11" s="1282"/>
      <c r="J11" s="1282"/>
      <c r="K11" s="1282"/>
      <c r="L11" s="1282"/>
      <c r="M11" s="1282"/>
      <c r="N11" s="1282"/>
      <c r="O11" s="1282"/>
      <c r="P11" s="1282"/>
      <c r="Q11" s="1282"/>
      <c r="R11" s="1282"/>
      <c r="S11" s="1282"/>
      <c r="T11" s="1282"/>
      <c r="U11" s="1282"/>
      <c r="V11" s="1282"/>
      <c r="W11" s="1282"/>
      <c r="X11" s="1282"/>
      <c r="Y11" s="1282"/>
      <c r="Z11" s="1282"/>
      <c r="AA11" s="1282"/>
      <c r="AB11" s="1282"/>
      <c r="AC11" s="1282"/>
      <c r="AD11" s="1282"/>
      <c r="AE11" s="1282"/>
      <c r="AF11" s="1282"/>
      <c r="AG11" s="1282"/>
      <c r="AH11" s="1282"/>
      <c r="AI11" s="1282"/>
      <c r="AJ11" s="1282"/>
      <c r="AK11" s="1282"/>
      <c r="AL11" s="1282"/>
      <c r="AM11" s="1282"/>
      <c r="AN11" s="1282"/>
      <c r="AO11" s="1282"/>
      <c r="AP11" s="1282"/>
      <c r="AQ11" s="1282"/>
      <c r="AR11" s="1282"/>
      <c r="AS11" s="1282"/>
      <c r="AT11" s="1282"/>
      <c r="AU11" s="1282"/>
      <c r="AV11" s="1282"/>
      <c r="AW11" s="1282"/>
      <c r="AX11" s="1282"/>
      <c r="AY11" s="1282"/>
      <c r="AZ11" s="1282"/>
      <c r="BA11" s="1282"/>
      <c r="BB11" s="1282"/>
      <c r="BC11" s="1282"/>
      <c r="BD11" s="1282"/>
      <c r="BE11" s="1282"/>
      <c r="BF11" s="1282"/>
      <c r="BG11" s="1282"/>
      <c r="BH11" s="1282"/>
      <c r="BI11" s="1282"/>
      <c r="BJ11" s="1282"/>
      <c r="BK11" s="1282"/>
      <c r="BL11" s="1282"/>
      <c r="BM11" s="1282"/>
      <c r="BN11" s="1282"/>
      <c r="BO11" s="1282"/>
      <c r="BP11" s="1282"/>
      <c r="BQ11" s="1282"/>
      <c r="BR11" s="1282"/>
      <c r="BS11" s="1282"/>
      <c r="BT11" s="1282"/>
      <c r="BU11" s="1282"/>
      <c r="BV11" s="1282"/>
      <c r="BW11" s="1282"/>
      <c r="BX11" s="1282"/>
      <c r="BY11" s="1282"/>
      <c r="BZ11" s="1282"/>
      <c r="CA11" s="1282"/>
      <c r="CB11" s="1282"/>
      <c r="CC11" s="1282"/>
      <c r="CD11" s="1282"/>
      <c r="CE11" s="1282"/>
      <c r="CF11" s="1282"/>
      <c r="CG11" s="1282"/>
      <c r="CH11" s="1282"/>
      <c r="CI11" s="1282"/>
      <c r="CJ11" s="1282"/>
      <c r="CK11" s="1282"/>
      <c r="CL11" s="1282"/>
      <c r="CM11" s="1282"/>
      <c r="CN11" s="1282"/>
      <c r="CO11" s="1282"/>
      <c r="CP11" s="1282"/>
      <c r="CQ11" s="1282"/>
      <c r="CR11" s="1282"/>
      <c r="CS11" s="1282"/>
      <c r="CT11" s="1282"/>
      <c r="CU11" s="1282"/>
      <c r="CV11" s="1282"/>
      <c r="CW11" s="1282"/>
      <c r="CX11" s="1282"/>
      <c r="CY11" s="1282"/>
      <c r="CZ11" s="1282"/>
      <c r="DA11" s="1282"/>
      <c r="DB11" s="1282"/>
      <c r="DC11" s="1282"/>
      <c r="DD11" s="1282"/>
      <c r="DE11" s="1282"/>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82"/>
      <c r="B12" s="1282"/>
      <c r="C12" s="1282"/>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c r="BN12" s="1282"/>
      <c r="BO12" s="1282"/>
      <c r="BP12" s="1282"/>
      <c r="BQ12" s="1282"/>
      <c r="BR12" s="1282"/>
      <c r="BS12" s="1282"/>
      <c r="BT12" s="1282"/>
      <c r="BU12" s="1282"/>
      <c r="BV12" s="1282"/>
      <c r="BW12" s="1282"/>
      <c r="BX12" s="1282"/>
      <c r="BY12" s="1282"/>
      <c r="BZ12" s="1282"/>
      <c r="CA12" s="1282"/>
      <c r="CB12" s="1282"/>
      <c r="CC12" s="1282"/>
      <c r="CD12" s="1282"/>
      <c r="CE12" s="1282"/>
      <c r="CF12" s="1282"/>
      <c r="CG12" s="1282"/>
      <c r="CH12" s="1282"/>
      <c r="CI12" s="1282"/>
      <c r="CJ12" s="1282"/>
      <c r="CK12" s="1282"/>
      <c r="CL12" s="1282"/>
      <c r="CM12" s="1282"/>
      <c r="CN12" s="1282"/>
      <c r="CO12" s="1282"/>
      <c r="CP12" s="1282"/>
      <c r="CQ12" s="1282"/>
      <c r="CR12" s="1282"/>
      <c r="CS12" s="1282"/>
      <c r="CT12" s="1282"/>
      <c r="CU12" s="1282"/>
      <c r="CV12" s="1282"/>
      <c r="CW12" s="1282"/>
      <c r="CX12" s="1282"/>
      <c r="CY12" s="1282"/>
      <c r="CZ12" s="1282"/>
      <c r="DA12" s="1282"/>
      <c r="DB12" s="1282"/>
      <c r="DC12" s="1282"/>
      <c r="DD12" s="1282"/>
      <c r="DE12" s="1282"/>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c r="A13" s="1282"/>
      <c r="B13" s="1282"/>
      <c r="C13" s="1282"/>
      <c r="D13" s="1282"/>
      <c r="E13" s="1282"/>
      <c r="F13" s="1282"/>
      <c r="G13" s="1282"/>
      <c r="H13" s="1282"/>
      <c r="I13" s="1282"/>
      <c r="J13" s="1282"/>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2"/>
      <c r="BI13" s="1282"/>
      <c r="BJ13" s="1282"/>
      <c r="BK13" s="1282"/>
      <c r="BL13" s="1282"/>
      <c r="BM13" s="1282"/>
      <c r="BN13" s="1282"/>
      <c r="BO13" s="1282"/>
      <c r="BP13" s="1282"/>
      <c r="BQ13" s="1282"/>
      <c r="BR13" s="1282"/>
      <c r="BS13" s="1282"/>
      <c r="BT13" s="1282"/>
      <c r="BU13" s="1282"/>
      <c r="BV13" s="1282"/>
      <c r="BW13" s="1282"/>
      <c r="BX13" s="1282"/>
      <c r="BY13" s="1282"/>
      <c r="BZ13" s="1282"/>
      <c r="CA13" s="1282"/>
      <c r="CB13" s="1282"/>
      <c r="CC13" s="1282"/>
      <c r="CD13" s="1282"/>
      <c r="CE13" s="1282"/>
      <c r="CF13" s="1282"/>
      <c r="CG13" s="1282"/>
      <c r="CH13" s="1282"/>
      <c r="CI13" s="1282"/>
      <c r="CJ13" s="1282"/>
      <c r="CK13" s="1282"/>
      <c r="CL13" s="1282"/>
      <c r="CM13" s="1282"/>
      <c r="CN13" s="1282"/>
      <c r="CO13" s="1282"/>
      <c r="CP13" s="1282"/>
      <c r="CQ13" s="1282"/>
      <c r="CR13" s="1282"/>
      <c r="CS13" s="1282"/>
      <c r="CT13" s="1282"/>
      <c r="CU13" s="1282"/>
      <c r="CV13" s="1282"/>
      <c r="CW13" s="1282"/>
      <c r="CX13" s="1282"/>
      <c r="CY13" s="1282"/>
      <c r="CZ13" s="1282"/>
      <c r="DA13" s="1282"/>
      <c r="DB13" s="1282"/>
      <c r="DC13" s="1282"/>
      <c r="DD13" s="1282"/>
      <c r="DE13" s="1282"/>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82"/>
      <c r="B14" s="1282"/>
      <c r="C14" s="1282"/>
      <c r="D14" s="1282"/>
      <c r="E14" s="1282"/>
      <c r="F14" s="1282"/>
      <c r="G14" s="1282"/>
      <c r="H14" s="1282"/>
      <c r="I14" s="1282"/>
      <c r="J14" s="1282"/>
      <c r="K14" s="1282"/>
      <c r="L14" s="1282"/>
      <c r="M14" s="1282"/>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2"/>
      <c r="AL14" s="1282"/>
      <c r="AM14" s="1282"/>
      <c r="AN14" s="1282"/>
      <c r="AO14" s="1282"/>
      <c r="AP14" s="1282"/>
      <c r="AQ14" s="1282"/>
      <c r="AR14" s="1282"/>
      <c r="AS14" s="1282"/>
      <c r="AT14" s="1282"/>
      <c r="AU14" s="1282"/>
      <c r="AV14" s="1282"/>
      <c r="AW14" s="1282"/>
      <c r="AX14" s="1282"/>
      <c r="AY14" s="1282"/>
      <c r="AZ14" s="1282"/>
      <c r="BA14" s="1282"/>
      <c r="BB14" s="1282"/>
      <c r="BC14" s="1282"/>
      <c r="BD14" s="1282"/>
      <c r="BE14" s="1282"/>
      <c r="BF14" s="1282"/>
      <c r="BG14" s="1282"/>
      <c r="BH14" s="1282"/>
      <c r="BI14" s="1282"/>
      <c r="BJ14" s="1282"/>
      <c r="BK14" s="1282"/>
      <c r="BL14" s="1282"/>
      <c r="BM14" s="1282"/>
      <c r="BN14" s="1282"/>
      <c r="BO14" s="1282"/>
      <c r="BP14" s="1282"/>
      <c r="BQ14" s="1282"/>
      <c r="BR14" s="1282"/>
      <c r="BS14" s="1282"/>
      <c r="BT14" s="1282"/>
      <c r="BU14" s="1282"/>
      <c r="BV14" s="1282"/>
      <c r="BW14" s="1282"/>
      <c r="BX14" s="1282"/>
      <c r="BY14" s="1282"/>
      <c r="BZ14" s="1282"/>
      <c r="CA14" s="1282"/>
      <c r="CB14" s="1282"/>
      <c r="CC14" s="1282"/>
      <c r="CD14" s="1282"/>
      <c r="CE14" s="1282"/>
      <c r="CF14" s="1282"/>
      <c r="CG14" s="1282"/>
      <c r="CH14" s="1282"/>
      <c r="CI14" s="1282"/>
      <c r="CJ14" s="1282"/>
      <c r="CK14" s="1282"/>
      <c r="CL14" s="1282"/>
      <c r="CM14" s="1282"/>
      <c r="CN14" s="1282"/>
      <c r="CO14" s="1282"/>
      <c r="CP14" s="1282"/>
      <c r="CQ14" s="1282"/>
      <c r="CR14" s="1282"/>
      <c r="CS14" s="1282"/>
      <c r="CT14" s="1282"/>
      <c r="CU14" s="1282"/>
      <c r="CV14" s="1282"/>
      <c r="CW14" s="1282"/>
      <c r="CX14" s="1282"/>
      <c r="CY14" s="1282"/>
      <c r="CZ14" s="1282"/>
      <c r="DA14" s="1282"/>
      <c r="DB14" s="1282"/>
      <c r="DC14" s="1282"/>
      <c r="DD14" s="1282"/>
      <c r="DE14" s="1282"/>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81"/>
      <c r="B15" s="1282"/>
      <c r="C15" s="1282"/>
      <c r="D15" s="1282"/>
      <c r="E15" s="1282"/>
      <c r="F15" s="1282"/>
      <c r="G15" s="1282"/>
      <c r="H15" s="1282"/>
      <c r="I15" s="1282"/>
      <c r="J15" s="1282"/>
      <c r="K15" s="1282"/>
      <c r="L15" s="1282"/>
      <c r="M15" s="1282"/>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2"/>
      <c r="BI15" s="1282"/>
      <c r="BJ15" s="1282"/>
      <c r="BK15" s="1282"/>
      <c r="BL15" s="1282"/>
      <c r="BM15" s="1282"/>
      <c r="BN15" s="1282"/>
      <c r="BO15" s="1282"/>
      <c r="BP15" s="1282"/>
      <c r="BQ15" s="1282"/>
      <c r="BR15" s="1282"/>
      <c r="BS15" s="1282"/>
      <c r="BT15" s="1282"/>
      <c r="BU15" s="1282"/>
      <c r="BV15" s="1282"/>
      <c r="BW15" s="1282"/>
      <c r="BX15" s="1282"/>
      <c r="BY15" s="1282"/>
      <c r="BZ15" s="1282"/>
      <c r="CA15" s="1282"/>
      <c r="CB15" s="1282"/>
      <c r="CC15" s="1282"/>
      <c r="CD15" s="1282"/>
      <c r="CE15" s="1282"/>
      <c r="CF15" s="1282"/>
      <c r="CG15" s="1282"/>
      <c r="CH15" s="1282"/>
      <c r="CI15" s="1282"/>
      <c r="CJ15" s="1282"/>
      <c r="CK15" s="1282"/>
      <c r="CL15" s="1282"/>
      <c r="CM15" s="1282"/>
      <c r="CN15" s="1282"/>
      <c r="CO15" s="1282"/>
      <c r="CP15" s="1282"/>
      <c r="CQ15" s="1282"/>
      <c r="CR15" s="1282"/>
      <c r="CS15" s="1282"/>
      <c r="CT15" s="1282"/>
      <c r="CU15" s="1282"/>
      <c r="CV15" s="1282"/>
      <c r="CW15" s="1282"/>
      <c r="CX15" s="1282"/>
      <c r="CY15" s="1282"/>
      <c r="CZ15" s="1282"/>
      <c r="DA15" s="1282"/>
      <c r="DB15" s="1282"/>
      <c r="DC15" s="1282"/>
      <c r="DD15" s="1282"/>
      <c r="DE15" s="1282"/>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81"/>
      <c r="B16" s="1282"/>
      <c r="C16" s="1282"/>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2"/>
      <c r="AV16" s="1282"/>
      <c r="AW16" s="1282"/>
      <c r="AX16" s="1282"/>
      <c r="AY16" s="1282"/>
      <c r="AZ16" s="1282"/>
      <c r="BA16" s="1282"/>
      <c r="BB16" s="1282"/>
      <c r="BC16" s="1282"/>
      <c r="BD16" s="1282"/>
      <c r="BE16" s="1282"/>
      <c r="BF16" s="1282"/>
      <c r="BG16" s="1282"/>
      <c r="BH16" s="1282"/>
      <c r="BI16" s="1282"/>
      <c r="BJ16" s="1282"/>
      <c r="BK16" s="1282"/>
      <c r="BL16" s="1282"/>
      <c r="BM16" s="1282"/>
      <c r="BN16" s="1282"/>
      <c r="BO16" s="1282"/>
      <c r="BP16" s="1282"/>
      <c r="BQ16" s="1282"/>
      <c r="BR16" s="1282"/>
      <c r="BS16" s="1282"/>
      <c r="BT16" s="1282"/>
      <c r="BU16" s="1282"/>
      <c r="BV16" s="1282"/>
      <c r="BW16" s="1282"/>
      <c r="BX16" s="1282"/>
      <c r="BY16" s="1282"/>
      <c r="BZ16" s="1282"/>
      <c r="CA16" s="1282"/>
      <c r="CB16" s="1282"/>
      <c r="CC16" s="1282"/>
      <c r="CD16" s="1282"/>
      <c r="CE16" s="1282"/>
      <c r="CF16" s="1282"/>
      <c r="CG16" s="1282"/>
      <c r="CH16" s="1282"/>
      <c r="CI16" s="1282"/>
      <c r="CJ16" s="1282"/>
      <c r="CK16" s="1282"/>
      <c r="CL16" s="1282"/>
      <c r="CM16" s="1282"/>
      <c r="CN16" s="1282"/>
      <c r="CO16" s="1282"/>
      <c r="CP16" s="1282"/>
      <c r="CQ16" s="1282"/>
      <c r="CR16" s="1282"/>
      <c r="CS16" s="1282"/>
      <c r="CT16" s="1282"/>
      <c r="CU16" s="1282"/>
      <c r="CV16" s="1282"/>
      <c r="CW16" s="1282"/>
      <c r="CX16" s="1282"/>
      <c r="CY16" s="1282"/>
      <c r="CZ16" s="1282"/>
      <c r="DA16" s="1282"/>
      <c r="DB16" s="1282"/>
      <c r="DC16" s="1282"/>
      <c r="DD16" s="1282"/>
      <c r="DE16" s="1282"/>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81"/>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2"/>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2"/>
      <c r="AV17" s="1282"/>
      <c r="AW17" s="1282"/>
      <c r="AX17" s="1282"/>
      <c r="AY17" s="1282"/>
      <c r="AZ17" s="1282"/>
      <c r="BA17" s="1282"/>
      <c r="BB17" s="1282"/>
      <c r="BC17" s="1282"/>
      <c r="BD17" s="1282"/>
      <c r="BE17" s="1282"/>
      <c r="BF17" s="1282"/>
      <c r="BG17" s="1282"/>
      <c r="BH17" s="1282"/>
      <c r="BI17" s="1282"/>
      <c r="BJ17" s="1282"/>
      <c r="BK17" s="1282"/>
      <c r="BL17" s="1282"/>
      <c r="BM17" s="1282"/>
      <c r="BN17" s="1282"/>
      <c r="BO17" s="1282"/>
      <c r="BP17" s="1282"/>
      <c r="BQ17" s="1282"/>
      <c r="BR17" s="1282"/>
      <c r="BS17" s="1282"/>
      <c r="BT17" s="1282"/>
      <c r="BU17" s="1282"/>
      <c r="BV17" s="1282"/>
      <c r="BW17" s="1282"/>
      <c r="BX17" s="1282"/>
      <c r="BY17" s="1282"/>
      <c r="BZ17" s="1282"/>
      <c r="CA17" s="1282"/>
      <c r="CB17" s="1282"/>
      <c r="CC17" s="1282"/>
      <c r="CD17" s="1282"/>
      <c r="CE17" s="1282"/>
      <c r="CF17" s="1282"/>
      <c r="CG17" s="1282"/>
      <c r="CH17" s="1282"/>
      <c r="CI17" s="1282"/>
      <c r="CJ17" s="1282"/>
      <c r="CK17" s="1282"/>
      <c r="CL17" s="1282"/>
      <c r="CM17" s="1282"/>
      <c r="CN17" s="1282"/>
      <c r="CO17" s="1282"/>
      <c r="CP17" s="1282"/>
      <c r="CQ17" s="1282"/>
      <c r="CR17" s="1282"/>
      <c r="CS17" s="1282"/>
      <c r="CT17" s="1282"/>
      <c r="CU17" s="1282"/>
      <c r="CV17" s="1282"/>
      <c r="CW17" s="1282"/>
      <c r="CX17" s="1282"/>
      <c r="CY17" s="1282"/>
      <c r="CZ17" s="1282"/>
      <c r="DA17" s="1282"/>
      <c r="DB17" s="1282"/>
      <c r="DC17" s="1282"/>
      <c r="DD17" s="1282"/>
      <c r="DE17" s="1282"/>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81"/>
      <c r="B18" s="1282"/>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2"/>
      <c r="AV18" s="1282"/>
      <c r="AW18" s="1282"/>
      <c r="AX18" s="1282"/>
      <c r="AY18" s="1282"/>
      <c r="AZ18" s="1282"/>
      <c r="BA18" s="1282"/>
      <c r="BB18" s="1282"/>
      <c r="BC18" s="1282"/>
      <c r="BD18" s="1282"/>
      <c r="BE18" s="1282"/>
      <c r="BF18" s="1282"/>
      <c r="BG18" s="1282"/>
      <c r="BH18" s="1282"/>
      <c r="BI18" s="1282"/>
      <c r="BJ18" s="1282"/>
      <c r="BK18" s="1282"/>
      <c r="BL18" s="1282"/>
      <c r="BM18" s="1282"/>
      <c r="BN18" s="1282"/>
      <c r="BO18" s="1282"/>
      <c r="BP18" s="1282"/>
      <c r="BQ18" s="1282"/>
      <c r="BR18" s="1282"/>
      <c r="BS18" s="1282"/>
      <c r="BT18" s="1282"/>
      <c r="BU18" s="1282"/>
      <c r="BV18" s="1282"/>
      <c r="BW18" s="1282"/>
      <c r="BX18" s="1282"/>
      <c r="BY18" s="1282"/>
      <c r="BZ18" s="1282"/>
      <c r="CA18" s="1282"/>
      <c r="CB18" s="1282"/>
      <c r="CC18" s="1282"/>
      <c r="CD18" s="1282"/>
      <c r="CE18" s="1282"/>
      <c r="CF18" s="1282"/>
      <c r="CG18" s="1282"/>
      <c r="CH18" s="1282"/>
      <c r="CI18" s="1282"/>
      <c r="CJ18" s="1282"/>
      <c r="CK18" s="1282"/>
      <c r="CL18" s="1282"/>
      <c r="CM18" s="1282"/>
      <c r="CN18" s="1282"/>
      <c r="CO18" s="1282"/>
      <c r="CP18" s="1282"/>
      <c r="CQ18" s="1282"/>
      <c r="CR18" s="1282"/>
      <c r="CS18" s="1282"/>
      <c r="CT18" s="1282"/>
      <c r="CU18" s="1282"/>
      <c r="CV18" s="1282"/>
      <c r="CW18" s="1282"/>
      <c r="CX18" s="1282"/>
      <c r="CY18" s="1282"/>
      <c r="CZ18" s="1282"/>
      <c r="DA18" s="1282"/>
      <c r="DB18" s="1282"/>
      <c r="DC18" s="1282"/>
      <c r="DD18" s="1282"/>
      <c r="DE18" s="1282"/>
      <c r="DF18" s="292"/>
      <c r="DG18" s="292"/>
      <c r="DH18" s="292"/>
      <c r="DI18" s="292"/>
      <c r="DJ18" s="292"/>
      <c r="DK18" s="292"/>
      <c r="DL18" s="292"/>
      <c r="DM18" s="292"/>
      <c r="DN18" s="292"/>
      <c r="DO18" s="292"/>
      <c r="DP18" s="292"/>
      <c r="DQ18" s="292"/>
      <c r="DR18" s="292"/>
      <c r="DS18" s="292"/>
      <c r="DT18" s="292"/>
      <c r="DU18" s="292"/>
      <c r="DV18" s="292"/>
      <c r="DW18" s="292"/>
    </row>
    <row r="19" spans="1:351">
      <c r="DD19" s="1281"/>
      <c r="DE19" s="1281"/>
    </row>
    <row r="20" spans="1:351">
      <c r="DD20" s="1281"/>
      <c r="DE20" s="1281"/>
    </row>
    <row r="21" spans="1:351" ht="17.25">
      <c r="B21" s="1283"/>
      <c r="C21" s="1284"/>
      <c r="D21" s="1284"/>
      <c r="E21" s="1284"/>
      <c r="F21" s="1284"/>
      <c r="G21" s="1284"/>
      <c r="H21" s="1284"/>
      <c r="I21" s="1284"/>
      <c r="J21" s="1284"/>
      <c r="K21" s="1284"/>
      <c r="L21" s="1284"/>
      <c r="M21" s="1284"/>
      <c r="N21" s="1285"/>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5"/>
      <c r="AU21" s="1284"/>
      <c r="AV21" s="1284"/>
      <c r="AW21" s="1284"/>
      <c r="AX21" s="1284"/>
      <c r="AY21" s="1284"/>
      <c r="AZ21" s="1284"/>
      <c r="BA21" s="1284"/>
      <c r="BB21" s="1284"/>
      <c r="BC21" s="1284"/>
      <c r="BD21" s="1284"/>
      <c r="BE21" s="1284"/>
      <c r="BF21" s="1285"/>
      <c r="BG21" s="1284"/>
      <c r="BH21" s="1284"/>
      <c r="BI21" s="1284"/>
      <c r="BJ21" s="1284"/>
      <c r="BK21" s="1284"/>
      <c r="BL21" s="1284"/>
      <c r="BM21" s="1284"/>
      <c r="BN21" s="1284"/>
      <c r="BO21" s="1284"/>
      <c r="BP21" s="1284"/>
      <c r="BQ21" s="1284"/>
      <c r="BR21" s="1285"/>
      <c r="BS21" s="1284"/>
      <c r="BT21" s="1284"/>
      <c r="BU21" s="1284"/>
      <c r="BV21" s="1284"/>
      <c r="BW21" s="1284"/>
      <c r="BX21" s="1284"/>
      <c r="BY21" s="1284"/>
      <c r="BZ21" s="1284"/>
      <c r="CA21" s="1284"/>
      <c r="CB21" s="1284"/>
      <c r="CC21" s="1284"/>
      <c r="CD21" s="1285"/>
      <c r="CE21" s="1284"/>
      <c r="CF21" s="1284"/>
      <c r="CG21" s="1284"/>
      <c r="CH21" s="1284"/>
      <c r="CI21" s="1284"/>
      <c r="CJ21" s="1284"/>
      <c r="CK21" s="1284"/>
      <c r="CL21" s="1284"/>
      <c r="CM21" s="1284"/>
      <c r="CN21" s="1284"/>
      <c r="CO21" s="1284"/>
      <c r="CP21" s="1285"/>
      <c r="CQ21" s="1284"/>
      <c r="CR21" s="1284"/>
      <c r="CS21" s="1284"/>
      <c r="CT21" s="1284"/>
      <c r="CU21" s="1284"/>
      <c r="CV21" s="1284"/>
      <c r="CW21" s="1284"/>
      <c r="CX21" s="1284"/>
      <c r="CY21" s="1284"/>
      <c r="CZ21" s="1284"/>
      <c r="DA21" s="1284"/>
      <c r="DB21" s="1285"/>
      <c r="DC21" s="1284"/>
      <c r="DD21" s="1286"/>
      <c r="DE21" s="1281"/>
      <c r="MM21" s="1287"/>
    </row>
    <row r="22" spans="1:351" ht="17.25">
      <c r="B22" s="1288"/>
      <c r="MM22" s="1287"/>
    </row>
    <row r="23" spans="1:351">
      <c r="B23" s="1288"/>
    </row>
    <row r="24" spans="1:351">
      <c r="B24" s="1288"/>
    </row>
    <row r="25" spans="1:351">
      <c r="B25" s="1288"/>
    </row>
    <row r="26" spans="1:351">
      <c r="B26" s="1288"/>
    </row>
    <row r="27" spans="1:351">
      <c r="B27" s="1288"/>
    </row>
    <row r="28" spans="1:351">
      <c r="B28" s="1288"/>
    </row>
    <row r="29" spans="1:351">
      <c r="B29" s="1288"/>
    </row>
    <row r="30" spans="1:351">
      <c r="B30" s="1288"/>
    </row>
    <row r="31" spans="1:351">
      <c r="B31" s="1288"/>
    </row>
    <row r="32" spans="1:351">
      <c r="B32" s="1288"/>
    </row>
    <row r="33" spans="2:109">
      <c r="B33" s="1288"/>
    </row>
    <row r="34" spans="2:109">
      <c r="B34" s="1288"/>
    </row>
    <row r="35" spans="2:109">
      <c r="B35" s="1288"/>
    </row>
    <row r="36" spans="2:109">
      <c r="B36" s="1288"/>
    </row>
    <row r="37" spans="2:109">
      <c r="B37" s="1288"/>
    </row>
    <row r="38" spans="2:109">
      <c r="B38" s="1288"/>
    </row>
    <row r="39" spans="2:109">
      <c r="B39" s="1290"/>
      <c r="C39" s="1291"/>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1"/>
      <c r="AB39" s="1291"/>
      <c r="AC39" s="1291"/>
      <c r="AD39" s="1291"/>
      <c r="AE39" s="1291"/>
      <c r="AF39" s="1291"/>
      <c r="AG39" s="1291"/>
      <c r="AH39" s="1291"/>
      <c r="AI39" s="1291"/>
      <c r="AJ39" s="1291"/>
      <c r="AK39" s="1291"/>
      <c r="AL39" s="1291"/>
      <c r="AM39" s="1291"/>
      <c r="AN39" s="1291"/>
      <c r="AO39" s="1291"/>
      <c r="AP39" s="1291"/>
      <c r="AQ39" s="1291"/>
      <c r="AR39" s="1291"/>
      <c r="AS39" s="1291"/>
      <c r="AT39" s="1291"/>
      <c r="AU39" s="1291"/>
      <c r="AV39" s="1291"/>
      <c r="AW39" s="1291"/>
      <c r="AX39" s="1291"/>
      <c r="AY39" s="1291"/>
      <c r="AZ39" s="1291"/>
      <c r="BA39" s="1291"/>
      <c r="BB39" s="1291"/>
      <c r="BC39" s="1291"/>
      <c r="BD39" s="1291"/>
      <c r="BE39" s="1291"/>
      <c r="BF39" s="1291"/>
      <c r="BG39" s="1291"/>
      <c r="BH39" s="1291"/>
      <c r="BI39" s="1291"/>
      <c r="BJ39" s="1291"/>
      <c r="BK39" s="1291"/>
      <c r="BL39" s="1291"/>
      <c r="BM39" s="1291"/>
      <c r="BN39" s="1291"/>
      <c r="BO39" s="1291"/>
      <c r="BP39" s="1291"/>
      <c r="BQ39" s="1291"/>
      <c r="BR39" s="1291"/>
      <c r="BS39" s="1291"/>
      <c r="BT39" s="1291"/>
      <c r="BU39" s="1291"/>
      <c r="BV39" s="1291"/>
      <c r="BW39" s="1291"/>
      <c r="BX39" s="1291"/>
      <c r="BY39" s="1291"/>
      <c r="BZ39" s="1291"/>
      <c r="CA39" s="1291"/>
      <c r="CB39" s="1291"/>
      <c r="CC39" s="1291"/>
      <c r="CD39" s="1291"/>
      <c r="CE39" s="1291"/>
      <c r="CF39" s="1291"/>
      <c r="CG39" s="1291"/>
      <c r="CH39" s="1291"/>
      <c r="CI39" s="1291"/>
      <c r="CJ39" s="1291"/>
      <c r="CK39" s="1291"/>
      <c r="CL39" s="1291"/>
      <c r="CM39" s="1291"/>
      <c r="CN39" s="1291"/>
      <c r="CO39" s="1291"/>
      <c r="CP39" s="1291"/>
      <c r="CQ39" s="1291"/>
      <c r="CR39" s="1291"/>
      <c r="CS39" s="1291"/>
      <c r="CT39" s="1291"/>
      <c r="CU39" s="1291"/>
      <c r="CV39" s="1291"/>
      <c r="CW39" s="1291"/>
      <c r="CX39" s="1291"/>
      <c r="CY39" s="1291"/>
      <c r="CZ39" s="1291"/>
      <c r="DA39" s="1291"/>
      <c r="DB39" s="1291"/>
      <c r="DC39" s="1291"/>
      <c r="DD39" s="1292"/>
    </row>
    <row r="40" spans="2:109">
      <c r="B40" s="1293"/>
      <c r="DD40" s="1293"/>
      <c r="DE40" s="1281"/>
    </row>
    <row r="41" spans="2:109" ht="17.25">
      <c r="B41" s="1294" t="s">
        <v>600</v>
      </c>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c r="BN41" s="1284"/>
      <c r="BO41" s="1284"/>
      <c r="BP41" s="1284"/>
      <c r="BQ41" s="1284"/>
      <c r="BR41" s="1284"/>
      <c r="BS41" s="1284"/>
      <c r="BT41" s="1284"/>
      <c r="BU41" s="1284"/>
      <c r="BV41" s="1284"/>
      <c r="BW41" s="1284"/>
      <c r="BX41" s="1284"/>
      <c r="BY41" s="1284"/>
      <c r="BZ41" s="1284"/>
      <c r="CA41" s="1284"/>
      <c r="CB41" s="1284"/>
      <c r="CC41" s="1284"/>
      <c r="CD41" s="1284"/>
      <c r="CE41" s="1284"/>
      <c r="CF41" s="1284"/>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6"/>
    </row>
    <row r="42" spans="2:109">
      <c r="B42" s="1288"/>
      <c r="G42" s="1295"/>
      <c r="I42" s="1296"/>
      <c r="J42" s="1296"/>
      <c r="K42" s="1296"/>
      <c r="AM42" s="1295"/>
      <c r="AN42" s="1295" t="s">
        <v>601</v>
      </c>
      <c r="AP42" s="1296"/>
      <c r="AQ42" s="1296"/>
      <c r="AR42" s="1296"/>
      <c r="AY42" s="1295"/>
      <c r="BA42" s="1296"/>
      <c r="BB42" s="1296"/>
      <c r="BC42" s="1296"/>
      <c r="BK42" s="1295"/>
      <c r="BM42" s="1296"/>
      <c r="BN42" s="1296"/>
      <c r="BO42" s="1296"/>
      <c r="BW42" s="1295"/>
      <c r="BY42" s="1296"/>
      <c r="BZ42" s="1296"/>
      <c r="CA42" s="1296"/>
      <c r="CI42" s="1295"/>
      <c r="CK42" s="1296"/>
      <c r="CL42" s="1296"/>
      <c r="CM42" s="1296"/>
      <c r="CU42" s="1295"/>
      <c r="CW42" s="1296"/>
      <c r="CX42" s="1296"/>
      <c r="CY42" s="1296"/>
    </row>
    <row r="43" spans="2:109" ht="13.5" customHeight="1">
      <c r="B43" s="1288"/>
      <c r="AN43" s="1297" t="s">
        <v>602</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c r="B44" s="1288"/>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c r="B45" s="1288"/>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c r="B46" s="1288"/>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c r="B47" s="1288"/>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c r="B48" s="1288"/>
      <c r="H48" s="1306"/>
      <c r="I48" s="1306"/>
      <c r="J48" s="1306"/>
      <c r="AN48" s="1306"/>
      <c r="AO48" s="1306"/>
      <c r="AP48" s="1306"/>
      <c r="AZ48" s="1306"/>
      <c r="BA48" s="1306"/>
      <c r="BB48" s="1306"/>
      <c r="BL48" s="1306"/>
      <c r="BM48" s="1306"/>
      <c r="BN48" s="1306"/>
      <c r="BX48" s="1306"/>
      <c r="BY48" s="1306"/>
      <c r="BZ48" s="1306"/>
      <c r="CJ48" s="1306"/>
      <c r="CK48" s="1306"/>
      <c r="CL48" s="1306"/>
      <c r="CV48" s="1306"/>
      <c r="CW48" s="1306"/>
      <c r="CX48" s="1306"/>
    </row>
    <row r="49" spans="1:109">
      <c r="B49" s="1288"/>
      <c r="AN49" s="1281" t="s">
        <v>603</v>
      </c>
    </row>
    <row r="50" spans="1:109">
      <c r="B50" s="1288"/>
      <c r="G50" s="1307"/>
      <c r="H50" s="1307"/>
      <c r="I50" s="1307"/>
      <c r="J50" s="1307"/>
      <c r="K50" s="1308"/>
      <c r="L50" s="1308"/>
      <c r="M50" s="1309"/>
      <c r="N50" s="1309"/>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c r="B51" s="1288"/>
      <c r="G51" s="1314"/>
      <c r="H51" s="1314"/>
      <c r="I51" s="1315"/>
      <c r="J51" s="1315"/>
      <c r="K51" s="1316"/>
      <c r="L51" s="1316"/>
      <c r="M51" s="1316"/>
      <c r="N51" s="1316"/>
      <c r="AM51" s="1306"/>
      <c r="AN51" s="1317" t="s">
        <v>604</v>
      </c>
      <c r="AO51" s="1317"/>
      <c r="AP51" s="1317"/>
      <c r="AQ51" s="1317"/>
      <c r="AR51" s="1317"/>
      <c r="AS51" s="1317"/>
      <c r="AT51" s="1317"/>
      <c r="AU51" s="1317"/>
      <c r="AV51" s="1317"/>
      <c r="AW51" s="1317"/>
      <c r="AX51" s="1317"/>
      <c r="AY51" s="1317"/>
      <c r="AZ51" s="1317"/>
      <c r="BA51" s="1317"/>
      <c r="BB51" s="1317" t="s">
        <v>605</v>
      </c>
      <c r="BC51" s="1317"/>
      <c r="BD51" s="1317"/>
      <c r="BE51" s="1317"/>
      <c r="BF51" s="1317"/>
      <c r="BG51" s="1317"/>
      <c r="BH51" s="1317"/>
      <c r="BI51" s="1317"/>
      <c r="BJ51" s="1317"/>
      <c r="BK51" s="1317"/>
      <c r="BL51" s="1317"/>
      <c r="BM51" s="1317"/>
      <c r="BN51" s="1317"/>
      <c r="BO51" s="1317"/>
      <c r="BP51" s="1318">
        <v>89.7</v>
      </c>
      <c r="BQ51" s="1318"/>
      <c r="BR51" s="1318"/>
      <c r="BS51" s="1318"/>
      <c r="BT51" s="1318"/>
      <c r="BU51" s="1318"/>
      <c r="BV51" s="1318"/>
      <c r="BW51" s="1318"/>
      <c r="BX51" s="1319"/>
      <c r="BY51" s="1318"/>
      <c r="BZ51" s="1318"/>
      <c r="CA51" s="1318"/>
      <c r="CB51" s="1318"/>
      <c r="CC51" s="1318"/>
      <c r="CD51" s="1318"/>
      <c r="CE51" s="1318"/>
      <c r="CF51" s="1318">
        <v>81</v>
      </c>
      <c r="CG51" s="1318"/>
      <c r="CH51" s="1318"/>
      <c r="CI51" s="1318"/>
      <c r="CJ51" s="1318"/>
      <c r="CK51" s="1318"/>
      <c r="CL51" s="1318"/>
      <c r="CM51" s="1318"/>
      <c r="CN51" s="1318">
        <v>82.6</v>
      </c>
      <c r="CO51" s="1318"/>
      <c r="CP51" s="1318"/>
      <c r="CQ51" s="1318"/>
      <c r="CR51" s="1318"/>
      <c r="CS51" s="1318"/>
      <c r="CT51" s="1318"/>
      <c r="CU51" s="1318"/>
      <c r="CV51" s="1318">
        <v>69.2</v>
      </c>
      <c r="CW51" s="1318"/>
      <c r="CX51" s="1318"/>
      <c r="CY51" s="1318"/>
      <c r="CZ51" s="1318"/>
      <c r="DA51" s="1318"/>
      <c r="DB51" s="1318"/>
      <c r="DC51" s="1318"/>
    </row>
    <row r="52" spans="1:109">
      <c r="B52" s="1288"/>
      <c r="G52" s="1314"/>
      <c r="H52" s="1314"/>
      <c r="I52" s="1315"/>
      <c r="J52" s="1315"/>
      <c r="K52" s="1316"/>
      <c r="L52" s="1316"/>
      <c r="M52" s="1316"/>
      <c r="N52" s="1316"/>
      <c r="AM52" s="13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c r="A53" s="1296"/>
      <c r="B53" s="1288"/>
      <c r="G53" s="1314"/>
      <c r="H53" s="1314"/>
      <c r="I53" s="1307"/>
      <c r="J53" s="1307"/>
      <c r="K53" s="1316"/>
      <c r="L53" s="1316"/>
      <c r="M53" s="1316"/>
      <c r="N53" s="1316"/>
      <c r="AM53" s="1306"/>
      <c r="AN53" s="1317"/>
      <c r="AO53" s="1317"/>
      <c r="AP53" s="1317"/>
      <c r="AQ53" s="1317"/>
      <c r="AR53" s="1317"/>
      <c r="AS53" s="1317"/>
      <c r="AT53" s="1317"/>
      <c r="AU53" s="1317"/>
      <c r="AV53" s="1317"/>
      <c r="AW53" s="1317"/>
      <c r="AX53" s="1317"/>
      <c r="AY53" s="1317"/>
      <c r="AZ53" s="1317"/>
      <c r="BA53" s="1317"/>
      <c r="BB53" s="1317" t="s">
        <v>606</v>
      </c>
      <c r="BC53" s="1317"/>
      <c r="BD53" s="1317"/>
      <c r="BE53" s="1317"/>
      <c r="BF53" s="1317"/>
      <c r="BG53" s="1317"/>
      <c r="BH53" s="1317"/>
      <c r="BI53" s="1317"/>
      <c r="BJ53" s="1317"/>
      <c r="BK53" s="1317"/>
      <c r="BL53" s="1317"/>
      <c r="BM53" s="1317"/>
      <c r="BN53" s="1317"/>
      <c r="BO53" s="1317"/>
      <c r="BP53" s="1318">
        <v>64.5</v>
      </c>
      <c r="BQ53" s="1318"/>
      <c r="BR53" s="1318"/>
      <c r="BS53" s="1318"/>
      <c r="BT53" s="1318"/>
      <c r="BU53" s="1318"/>
      <c r="BV53" s="1318"/>
      <c r="BW53" s="1318"/>
      <c r="BX53" s="1319"/>
      <c r="BY53" s="1318"/>
      <c r="BZ53" s="1318"/>
      <c r="CA53" s="1318"/>
      <c r="CB53" s="1318"/>
      <c r="CC53" s="1318"/>
      <c r="CD53" s="1318"/>
      <c r="CE53" s="1318"/>
      <c r="CF53" s="1318">
        <v>68.599999999999994</v>
      </c>
      <c r="CG53" s="1318"/>
      <c r="CH53" s="1318"/>
      <c r="CI53" s="1318"/>
      <c r="CJ53" s="1318"/>
      <c r="CK53" s="1318"/>
      <c r="CL53" s="1318"/>
      <c r="CM53" s="1318"/>
      <c r="CN53" s="1318">
        <v>70.400000000000006</v>
      </c>
      <c r="CO53" s="1318"/>
      <c r="CP53" s="1318"/>
      <c r="CQ53" s="1318"/>
      <c r="CR53" s="1318"/>
      <c r="CS53" s="1318"/>
      <c r="CT53" s="1318"/>
      <c r="CU53" s="1318"/>
      <c r="CV53" s="1318">
        <v>72.099999999999994</v>
      </c>
      <c r="CW53" s="1318"/>
      <c r="CX53" s="1318"/>
      <c r="CY53" s="1318"/>
      <c r="CZ53" s="1318"/>
      <c r="DA53" s="1318"/>
      <c r="DB53" s="1318"/>
      <c r="DC53" s="1318"/>
    </row>
    <row r="54" spans="1:109">
      <c r="A54" s="1296"/>
      <c r="B54" s="1288"/>
      <c r="G54" s="1314"/>
      <c r="H54" s="1314"/>
      <c r="I54" s="1307"/>
      <c r="J54" s="1307"/>
      <c r="K54" s="1316"/>
      <c r="L54" s="1316"/>
      <c r="M54" s="1316"/>
      <c r="N54" s="1316"/>
      <c r="AM54" s="13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c r="A55" s="1296"/>
      <c r="B55" s="1288"/>
      <c r="G55" s="1307"/>
      <c r="H55" s="1307"/>
      <c r="I55" s="1307"/>
      <c r="J55" s="1307"/>
      <c r="K55" s="1316"/>
      <c r="L55" s="1316"/>
      <c r="M55" s="1316"/>
      <c r="N55" s="1316"/>
      <c r="AN55" s="1313" t="s">
        <v>607</v>
      </c>
      <c r="AO55" s="1313"/>
      <c r="AP55" s="1313"/>
      <c r="AQ55" s="1313"/>
      <c r="AR55" s="1313"/>
      <c r="AS55" s="1313"/>
      <c r="AT55" s="1313"/>
      <c r="AU55" s="1313"/>
      <c r="AV55" s="1313"/>
      <c r="AW55" s="1313"/>
      <c r="AX55" s="1313"/>
      <c r="AY55" s="1313"/>
      <c r="AZ55" s="1313"/>
      <c r="BA55" s="1313"/>
      <c r="BB55" s="1317" t="s">
        <v>605</v>
      </c>
      <c r="BC55" s="1317"/>
      <c r="BD55" s="1317"/>
      <c r="BE55" s="1317"/>
      <c r="BF55" s="1317"/>
      <c r="BG55" s="1317"/>
      <c r="BH55" s="1317"/>
      <c r="BI55" s="1317"/>
      <c r="BJ55" s="1317"/>
      <c r="BK55" s="1317"/>
      <c r="BL55" s="1317"/>
      <c r="BM55" s="1317"/>
      <c r="BN55" s="1317"/>
      <c r="BO55" s="1317"/>
      <c r="BP55" s="1318">
        <v>36.5</v>
      </c>
      <c r="BQ55" s="1318"/>
      <c r="BR55" s="1318"/>
      <c r="BS55" s="1318"/>
      <c r="BT55" s="1318"/>
      <c r="BU55" s="1318"/>
      <c r="BV55" s="1318"/>
      <c r="BW55" s="1318"/>
      <c r="BX55" s="1319"/>
      <c r="BY55" s="1318"/>
      <c r="BZ55" s="1318"/>
      <c r="CA55" s="1318"/>
      <c r="CB55" s="1318"/>
      <c r="CC55" s="1318"/>
      <c r="CD55" s="1318"/>
      <c r="CE55" s="1318"/>
      <c r="CF55" s="1318">
        <v>28.5</v>
      </c>
      <c r="CG55" s="1318"/>
      <c r="CH55" s="1318"/>
      <c r="CI55" s="1318"/>
      <c r="CJ55" s="1318"/>
      <c r="CK55" s="1318"/>
      <c r="CL55" s="1318"/>
      <c r="CM55" s="1318"/>
      <c r="CN55" s="1318">
        <v>20.5</v>
      </c>
      <c r="CO55" s="1318"/>
      <c r="CP55" s="1318"/>
      <c r="CQ55" s="1318"/>
      <c r="CR55" s="1318"/>
      <c r="CS55" s="1318"/>
      <c r="CT55" s="1318"/>
      <c r="CU55" s="1318"/>
      <c r="CV55" s="1318">
        <v>21.4</v>
      </c>
      <c r="CW55" s="1318"/>
      <c r="CX55" s="1318"/>
      <c r="CY55" s="1318"/>
      <c r="CZ55" s="1318"/>
      <c r="DA55" s="1318"/>
      <c r="DB55" s="1318"/>
      <c r="DC55" s="1318"/>
    </row>
    <row r="56" spans="1:109">
      <c r="A56" s="1296"/>
      <c r="B56" s="1288"/>
      <c r="G56" s="1307"/>
      <c r="H56" s="1307"/>
      <c r="I56" s="1307"/>
      <c r="J56" s="1307"/>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1296" customFormat="1">
      <c r="B57" s="1320"/>
      <c r="G57" s="1307"/>
      <c r="H57" s="1307"/>
      <c r="I57" s="1321"/>
      <c r="J57" s="1321"/>
      <c r="K57" s="1316"/>
      <c r="L57" s="1316"/>
      <c r="M57" s="1316"/>
      <c r="N57" s="1316"/>
      <c r="AM57" s="1281"/>
      <c r="AN57" s="1313"/>
      <c r="AO57" s="1313"/>
      <c r="AP57" s="1313"/>
      <c r="AQ57" s="1313"/>
      <c r="AR57" s="1313"/>
      <c r="AS57" s="1313"/>
      <c r="AT57" s="1313"/>
      <c r="AU57" s="1313"/>
      <c r="AV57" s="1313"/>
      <c r="AW57" s="1313"/>
      <c r="AX57" s="1313"/>
      <c r="AY57" s="1313"/>
      <c r="AZ57" s="1313"/>
      <c r="BA57" s="1313"/>
      <c r="BB57" s="1317" t="s">
        <v>606</v>
      </c>
      <c r="BC57" s="1317"/>
      <c r="BD57" s="1317"/>
      <c r="BE57" s="1317"/>
      <c r="BF57" s="1317"/>
      <c r="BG57" s="1317"/>
      <c r="BH57" s="1317"/>
      <c r="BI57" s="1317"/>
      <c r="BJ57" s="1317"/>
      <c r="BK57" s="1317"/>
      <c r="BL57" s="1317"/>
      <c r="BM57" s="1317"/>
      <c r="BN57" s="1317"/>
      <c r="BO57" s="1317"/>
      <c r="BP57" s="1318">
        <v>54.1</v>
      </c>
      <c r="BQ57" s="1318"/>
      <c r="BR57" s="1318"/>
      <c r="BS57" s="1318"/>
      <c r="BT57" s="1318"/>
      <c r="BU57" s="1318"/>
      <c r="BV57" s="1318"/>
      <c r="BW57" s="1318"/>
      <c r="BX57" s="1319"/>
      <c r="BY57" s="1318"/>
      <c r="BZ57" s="1318"/>
      <c r="CA57" s="1318"/>
      <c r="CB57" s="1318"/>
      <c r="CC57" s="1318"/>
      <c r="CD57" s="1318"/>
      <c r="CE57" s="1318"/>
      <c r="CF57" s="1318">
        <v>59.7</v>
      </c>
      <c r="CG57" s="1318"/>
      <c r="CH57" s="1318"/>
      <c r="CI57" s="1318"/>
      <c r="CJ57" s="1318"/>
      <c r="CK57" s="1318"/>
      <c r="CL57" s="1318"/>
      <c r="CM57" s="1318"/>
      <c r="CN57" s="1318">
        <v>60</v>
      </c>
      <c r="CO57" s="1318"/>
      <c r="CP57" s="1318"/>
      <c r="CQ57" s="1318"/>
      <c r="CR57" s="1318"/>
      <c r="CS57" s="1318"/>
      <c r="CT57" s="1318"/>
      <c r="CU57" s="1318"/>
      <c r="CV57" s="1318">
        <v>60.2</v>
      </c>
      <c r="CW57" s="1318"/>
      <c r="CX57" s="1318"/>
      <c r="CY57" s="1318"/>
      <c r="CZ57" s="1318"/>
      <c r="DA57" s="1318"/>
      <c r="DB57" s="1318"/>
      <c r="DC57" s="1318"/>
      <c r="DD57" s="1322"/>
      <c r="DE57" s="1320"/>
    </row>
    <row r="58" spans="1:109" s="1296" customFormat="1">
      <c r="A58" s="1281"/>
      <c r="B58" s="1320"/>
      <c r="G58" s="1307"/>
      <c r="H58" s="1307"/>
      <c r="I58" s="1321"/>
      <c r="J58" s="1321"/>
      <c r="K58" s="1316"/>
      <c r="L58" s="1316"/>
      <c r="M58" s="1316"/>
      <c r="N58" s="1316"/>
      <c r="AM58" s="1281"/>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1322"/>
      <c r="DE58" s="1320"/>
    </row>
    <row r="59" spans="1:109" s="1296" customFormat="1">
      <c r="A59" s="1281"/>
      <c r="B59" s="1320"/>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20"/>
    </row>
    <row r="60" spans="1:109" s="1296" customFormat="1">
      <c r="A60" s="1281"/>
      <c r="B60" s="1320"/>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20"/>
    </row>
    <row r="61" spans="1:109" s="1296" customFormat="1">
      <c r="A61" s="1281"/>
      <c r="B61" s="1324"/>
      <c r="C61" s="1325"/>
      <c r="D61" s="1325"/>
      <c r="E61" s="1325"/>
      <c r="F61" s="1325"/>
      <c r="G61" s="1325"/>
      <c r="H61" s="1325"/>
      <c r="I61" s="1325"/>
      <c r="J61" s="1325"/>
      <c r="K61" s="1325"/>
      <c r="L61" s="1325"/>
      <c r="M61" s="1326"/>
      <c r="N61" s="1326"/>
      <c r="O61" s="1325"/>
      <c r="P61" s="1325"/>
      <c r="Q61" s="1325"/>
      <c r="R61" s="1325"/>
      <c r="S61" s="1325"/>
      <c r="T61" s="1325"/>
      <c r="U61" s="1325"/>
      <c r="V61" s="1325"/>
      <c r="W61" s="1325"/>
      <c r="X61" s="1325"/>
      <c r="Y61" s="1325"/>
      <c r="Z61" s="1325"/>
      <c r="AA61" s="1325"/>
      <c r="AB61" s="1325"/>
      <c r="AC61" s="1325"/>
      <c r="AD61" s="1325"/>
      <c r="AE61" s="1325"/>
      <c r="AF61" s="1325"/>
      <c r="AG61" s="1325"/>
      <c r="AH61" s="1325"/>
      <c r="AI61" s="1325"/>
      <c r="AJ61" s="1325"/>
      <c r="AK61" s="1325"/>
      <c r="AL61" s="1325"/>
      <c r="AM61" s="1325"/>
      <c r="AN61" s="1325"/>
      <c r="AO61" s="1325"/>
      <c r="AP61" s="1325"/>
      <c r="AQ61" s="1325"/>
      <c r="AR61" s="1325"/>
      <c r="AS61" s="1326"/>
      <c r="AT61" s="1326"/>
      <c r="AU61" s="1325"/>
      <c r="AV61" s="1325"/>
      <c r="AW61" s="1325"/>
      <c r="AX61" s="1325"/>
      <c r="AY61" s="1325"/>
      <c r="AZ61" s="1325"/>
      <c r="BA61" s="1325"/>
      <c r="BB61" s="1325"/>
      <c r="BC61" s="1325"/>
      <c r="BD61" s="1325"/>
      <c r="BE61" s="1326"/>
      <c r="BF61" s="1326"/>
      <c r="BG61" s="1325"/>
      <c r="BH61" s="1325"/>
      <c r="BI61" s="1325"/>
      <c r="BJ61" s="1325"/>
      <c r="BK61" s="1325"/>
      <c r="BL61" s="1325"/>
      <c r="BM61" s="1325"/>
      <c r="BN61" s="1325"/>
      <c r="BO61" s="1325"/>
      <c r="BP61" s="1325"/>
      <c r="BQ61" s="1326"/>
      <c r="BR61" s="1326"/>
      <c r="BS61" s="1325"/>
      <c r="BT61" s="1325"/>
      <c r="BU61" s="1325"/>
      <c r="BV61" s="1325"/>
      <c r="BW61" s="1325"/>
      <c r="BX61" s="1325"/>
      <c r="BY61" s="1325"/>
      <c r="BZ61" s="1325"/>
      <c r="CA61" s="1325"/>
      <c r="CB61" s="1325"/>
      <c r="CC61" s="1326"/>
      <c r="CD61" s="1326"/>
      <c r="CE61" s="1325"/>
      <c r="CF61" s="1325"/>
      <c r="CG61" s="1325"/>
      <c r="CH61" s="1325"/>
      <c r="CI61" s="1325"/>
      <c r="CJ61" s="1325"/>
      <c r="CK61" s="1325"/>
      <c r="CL61" s="1325"/>
      <c r="CM61" s="1325"/>
      <c r="CN61" s="1325"/>
      <c r="CO61" s="1326"/>
      <c r="CP61" s="1326"/>
      <c r="CQ61" s="1325"/>
      <c r="CR61" s="1325"/>
      <c r="CS61" s="1325"/>
      <c r="CT61" s="1325"/>
      <c r="CU61" s="1325"/>
      <c r="CV61" s="1325"/>
      <c r="CW61" s="1325"/>
      <c r="CX61" s="1325"/>
      <c r="CY61" s="1325"/>
      <c r="CZ61" s="1325"/>
      <c r="DA61" s="1326"/>
      <c r="DB61" s="1326"/>
      <c r="DC61" s="1326"/>
      <c r="DD61" s="1327"/>
      <c r="DE61" s="1320"/>
    </row>
    <row r="62" spans="1:109">
      <c r="B62" s="1293"/>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c r="AI62" s="1293"/>
      <c r="AJ62" s="1293"/>
      <c r="AK62" s="1293"/>
      <c r="AL62" s="1293"/>
      <c r="AM62" s="1293"/>
      <c r="AN62" s="1293"/>
      <c r="AO62" s="1293"/>
      <c r="AP62" s="1293"/>
      <c r="AQ62" s="1293"/>
      <c r="AR62" s="1293"/>
      <c r="AS62" s="1293"/>
      <c r="AT62" s="1293"/>
      <c r="AU62" s="1293"/>
      <c r="AV62" s="1293"/>
      <c r="AW62" s="1293"/>
      <c r="AX62" s="1293"/>
      <c r="AY62" s="1293"/>
      <c r="AZ62" s="1293"/>
      <c r="BA62" s="1293"/>
      <c r="BB62" s="1293"/>
      <c r="BC62" s="1293"/>
      <c r="BD62" s="1293"/>
      <c r="BE62" s="1293"/>
      <c r="BF62" s="1293"/>
      <c r="BG62" s="1293"/>
      <c r="BH62" s="1293"/>
      <c r="BI62" s="1293"/>
      <c r="BJ62" s="1293"/>
      <c r="BK62" s="1293"/>
      <c r="BL62" s="1293"/>
      <c r="BM62" s="1293"/>
      <c r="BN62" s="1293"/>
      <c r="BO62" s="1293"/>
      <c r="BP62" s="1293"/>
      <c r="BQ62" s="1293"/>
      <c r="BR62" s="1293"/>
      <c r="BS62" s="1293"/>
      <c r="BT62" s="1293"/>
      <c r="BU62" s="1293"/>
      <c r="BV62" s="1293"/>
      <c r="BW62" s="1293"/>
      <c r="BX62" s="1293"/>
      <c r="BY62" s="1293"/>
      <c r="BZ62" s="1293"/>
      <c r="CA62" s="1293"/>
      <c r="CB62" s="1293"/>
      <c r="CC62" s="1293"/>
      <c r="CD62" s="1293"/>
      <c r="CE62" s="1293"/>
      <c r="CF62" s="1293"/>
      <c r="CG62" s="1293"/>
      <c r="CH62" s="1293"/>
      <c r="CI62" s="1293"/>
      <c r="CJ62" s="1293"/>
      <c r="CK62" s="1293"/>
      <c r="CL62" s="1293"/>
      <c r="CM62" s="1293"/>
      <c r="CN62" s="1293"/>
      <c r="CO62" s="1293"/>
      <c r="CP62" s="1293"/>
      <c r="CQ62" s="1293"/>
      <c r="CR62" s="1293"/>
      <c r="CS62" s="1293"/>
      <c r="CT62" s="1293"/>
      <c r="CU62" s="1293"/>
      <c r="CV62" s="1293"/>
      <c r="CW62" s="1293"/>
      <c r="CX62" s="1293"/>
      <c r="CY62" s="1293"/>
      <c r="CZ62" s="1293"/>
      <c r="DA62" s="1293"/>
      <c r="DB62" s="1293"/>
      <c r="DC62" s="1293"/>
      <c r="DD62" s="1293"/>
      <c r="DE62" s="1281"/>
    </row>
    <row r="63" spans="1:109" ht="17.25">
      <c r="B63" s="1328" t="s">
        <v>608</v>
      </c>
    </row>
    <row r="64" spans="1:109">
      <c r="B64" s="1288"/>
      <c r="G64" s="1295"/>
      <c r="I64" s="1329"/>
      <c r="J64" s="1329"/>
      <c r="K64" s="1329"/>
      <c r="L64" s="1329"/>
      <c r="M64" s="1329"/>
      <c r="N64" s="1330"/>
      <c r="AM64" s="1295"/>
      <c r="AN64" s="1295" t="s">
        <v>601</v>
      </c>
      <c r="AP64" s="1296"/>
      <c r="AQ64" s="1296"/>
      <c r="AR64" s="1296"/>
      <c r="AY64" s="1295"/>
      <c r="BA64" s="1296"/>
      <c r="BB64" s="1296"/>
      <c r="BC64" s="1296"/>
      <c r="BK64" s="1295"/>
      <c r="BM64" s="1296"/>
      <c r="BN64" s="1296"/>
      <c r="BO64" s="1296"/>
      <c r="BW64" s="1295"/>
      <c r="BY64" s="1296"/>
      <c r="BZ64" s="1296"/>
      <c r="CA64" s="1296"/>
      <c r="CI64" s="1295"/>
      <c r="CK64" s="1296"/>
      <c r="CL64" s="1296"/>
      <c r="CM64" s="1296"/>
      <c r="CU64" s="1295"/>
      <c r="CW64" s="1296"/>
      <c r="CX64" s="1296"/>
      <c r="CY64" s="1296"/>
    </row>
    <row r="65" spans="2:107">
      <c r="B65" s="1288"/>
      <c r="AN65" s="1297" t="s">
        <v>609</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c r="B66" s="1288"/>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c r="B67" s="1288"/>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c r="B68" s="1288"/>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c r="B69" s="1288"/>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c r="B70" s="1288"/>
      <c r="H70" s="1331"/>
      <c r="I70" s="1331"/>
      <c r="J70" s="1332"/>
      <c r="K70" s="1332"/>
      <c r="L70" s="1333"/>
      <c r="M70" s="1332"/>
      <c r="N70" s="1333"/>
      <c r="AN70" s="1306"/>
      <c r="AO70" s="1306"/>
      <c r="AP70" s="1306"/>
      <c r="AZ70" s="1306"/>
      <c r="BA70" s="1306"/>
      <c r="BB70" s="1306"/>
      <c r="BL70" s="1306"/>
      <c r="BM70" s="1306"/>
      <c r="BN70" s="1306"/>
      <c r="BX70" s="1306"/>
      <c r="BY70" s="1306"/>
      <c r="BZ70" s="1306"/>
      <c r="CJ70" s="1306"/>
      <c r="CK70" s="1306"/>
      <c r="CL70" s="1306"/>
      <c r="CV70" s="1306"/>
      <c r="CW70" s="1306"/>
      <c r="CX70" s="1306"/>
    </row>
    <row r="71" spans="2:107">
      <c r="B71" s="1288"/>
      <c r="G71" s="1334"/>
      <c r="I71" s="1335"/>
      <c r="J71" s="1332"/>
      <c r="K71" s="1332"/>
      <c r="L71" s="1333"/>
      <c r="M71" s="1332"/>
      <c r="N71" s="1333"/>
      <c r="AM71" s="1334"/>
      <c r="AN71" s="1281" t="s">
        <v>603</v>
      </c>
    </row>
    <row r="72" spans="2:107">
      <c r="B72" s="1288"/>
      <c r="G72" s="1307"/>
      <c r="H72" s="1307"/>
      <c r="I72" s="1307"/>
      <c r="J72" s="1307"/>
      <c r="K72" s="1308"/>
      <c r="L72" s="1308"/>
      <c r="M72" s="1309"/>
      <c r="N72" s="1309"/>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c r="B73" s="1288"/>
      <c r="G73" s="1314"/>
      <c r="H73" s="1314"/>
      <c r="I73" s="1314"/>
      <c r="J73" s="1314"/>
      <c r="K73" s="1336"/>
      <c r="L73" s="1336"/>
      <c r="M73" s="1336"/>
      <c r="N73" s="1336"/>
      <c r="AM73" s="1306"/>
      <c r="AN73" s="1317" t="s">
        <v>604</v>
      </c>
      <c r="AO73" s="1317"/>
      <c r="AP73" s="1317"/>
      <c r="AQ73" s="1317"/>
      <c r="AR73" s="1317"/>
      <c r="AS73" s="1317"/>
      <c r="AT73" s="1317"/>
      <c r="AU73" s="1317"/>
      <c r="AV73" s="1317"/>
      <c r="AW73" s="1317"/>
      <c r="AX73" s="1317"/>
      <c r="AY73" s="1317"/>
      <c r="AZ73" s="1317"/>
      <c r="BA73" s="1317"/>
      <c r="BB73" s="1317" t="s">
        <v>605</v>
      </c>
      <c r="BC73" s="1317"/>
      <c r="BD73" s="1317"/>
      <c r="BE73" s="1317"/>
      <c r="BF73" s="1317"/>
      <c r="BG73" s="1317"/>
      <c r="BH73" s="1317"/>
      <c r="BI73" s="1317"/>
      <c r="BJ73" s="1317"/>
      <c r="BK73" s="1317"/>
      <c r="BL73" s="1317"/>
      <c r="BM73" s="1317"/>
      <c r="BN73" s="1317"/>
      <c r="BO73" s="1317"/>
      <c r="BP73" s="1318">
        <v>89.7</v>
      </c>
      <c r="BQ73" s="1318"/>
      <c r="BR73" s="1318"/>
      <c r="BS73" s="1318"/>
      <c r="BT73" s="1318"/>
      <c r="BU73" s="1318"/>
      <c r="BV73" s="1318"/>
      <c r="BW73" s="1318"/>
      <c r="BX73" s="1318">
        <v>86.2</v>
      </c>
      <c r="BY73" s="1318"/>
      <c r="BZ73" s="1318"/>
      <c r="CA73" s="1318"/>
      <c r="CB73" s="1318"/>
      <c r="CC73" s="1318"/>
      <c r="CD73" s="1318"/>
      <c r="CE73" s="1318"/>
      <c r="CF73" s="1318">
        <v>81</v>
      </c>
      <c r="CG73" s="1318"/>
      <c r="CH73" s="1318"/>
      <c r="CI73" s="1318"/>
      <c r="CJ73" s="1318"/>
      <c r="CK73" s="1318"/>
      <c r="CL73" s="1318"/>
      <c r="CM73" s="1318"/>
      <c r="CN73" s="1318">
        <v>82.6</v>
      </c>
      <c r="CO73" s="1318"/>
      <c r="CP73" s="1318"/>
      <c r="CQ73" s="1318"/>
      <c r="CR73" s="1318"/>
      <c r="CS73" s="1318"/>
      <c r="CT73" s="1318"/>
      <c r="CU73" s="1318"/>
      <c r="CV73" s="1318">
        <v>69.2</v>
      </c>
      <c r="CW73" s="1318"/>
      <c r="CX73" s="1318"/>
      <c r="CY73" s="1318"/>
      <c r="CZ73" s="1318"/>
      <c r="DA73" s="1318"/>
      <c r="DB73" s="1318"/>
      <c r="DC73" s="1318"/>
    </row>
    <row r="74" spans="2:107">
      <c r="B74" s="1288"/>
      <c r="G74" s="1314"/>
      <c r="H74" s="1314"/>
      <c r="I74" s="1314"/>
      <c r="J74" s="1314"/>
      <c r="K74" s="1336"/>
      <c r="L74" s="1336"/>
      <c r="M74" s="1336"/>
      <c r="N74" s="1336"/>
      <c r="AM74" s="13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c r="B75" s="1288"/>
      <c r="G75" s="1314"/>
      <c r="H75" s="1314"/>
      <c r="I75" s="1307"/>
      <c r="J75" s="1307"/>
      <c r="K75" s="1316"/>
      <c r="L75" s="1316"/>
      <c r="M75" s="1316"/>
      <c r="N75" s="1316"/>
      <c r="AM75" s="1306"/>
      <c r="AN75" s="1317"/>
      <c r="AO75" s="1317"/>
      <c r="AP75" s="1317"/>
      <c r="AQ75" s="1317"/>
      <c r="AR75" s="1317"/>
      <c r="AS75" s="1317"/>
      <c r="AT75" s="1317"/>
      <c r="AU75" s="1317"/>
      <c r="AV75" s="1317"/>
      <c r="AW75" s="1317"/>
      <c r="AX75" s="1317"/>
      <c r="AY75" s="1317"/>
      <c r="AZ75" s="1317"/>
      <c r="BA75" s="1317"/>
      <c r="BB75" s="1317" t="s">
        <v>610</v>
      </c>
      <c r="BC75" s="1317"/>
      <c r="BD75" s="1317"/>
      <c r="BE75" s="1317"/>
      <c r="BF75" s="1317"/>
      <c r="BG75" s="1317"/>
      <c r="BH75" s="1317"/>
      <c r="BI75" s="1317"/>
      <c r="BJ75" s="1317"/>
      <c r="BK75" s="1317"/>
      <c r="BL75" s="1317"/>
      <c r="BM75" s="1317"/>
      <c r="BN75" s="1317"/>
      <c r="BO75" s="1317"/>
      <c r="BP75" s="1318">
        <v>11.5</v>
      </c>
      <c r="BQ75" s="1318"/>
      <c r="BR75" s="1318"/>
      <c r="BS75" s="1318"/>
      <c r="BT75" s="1318"/>
      <c r="BU75" s="1318"/>
      <c r="BV75" s="1318"/>
      <c r="BW75" s="1318"/>
      <c r="BX75" s="1318">
        <v>10.8</v>
      </c>
      <c r="BY75" s="1318"/>
      <c r="BZ75" s="1318"/>
      <c r="CA75" s="1318"/>
      <c r="CB75" s="1318"/>
      <c r="CC75" s="1318"/>
      <c r="CD75" s="1318"/>
      <c r="CE75" s="1318"/>
      <c r="CF75" s="1318">
        <v>10.3</v>
      </c>
      <c r="CG75" s="1318"/>
      <c r="CH75" s="1318"/>
      <c r="CI75" s="1318"/>
      <c r="CJ75" s="1318"/>
      <c r="CK75" s="1318"/>
      <c r="CL75" s="1318"/>
      <c r="CM75" s="1318"/>
      <c r="CN75" s="1318">
        <v>9.9</v>
      </c>
      <c r="CO75" s="1318"/>
      <c r="CP75" s="1318"/>
      <c r="CQ75" s="1318"/>
      <c r="CR75" s="1318"/>
      <c r="CS75" s="1318"/>
      <c r="CT75" s="1318"/>
      <c r="CU75" s="1318"/>
      <c r="CV75" s="1318">
        <v>8.6</v>
      </c>
      <c r="CW75" s="1318"/>
      <c r="CX75" s="1318"/>
      <c r="CY75" s="1318"/>
      <c r="CZ75" s="1318"/>
      <c r="DA75" s="1318"/>
      <c r="DB75" s="1318"/>
      <c r="DC75" s="1318"/>
    </row>
    <row r="76" spans="2:107">
      <c r="B76" s="1288"/>
      <c r="G76" s="1314"/>
      <c r="H76" s="1314"/>
      <c r="I76" s="1307"/>
      <c r="J76" s="1307"/>
      <c r="K76" s="1316"/>
      <c r="L76" s="1316"/>
      <c r="M76" s="1316"/>
      <c r="N76" s="1316"/>
      <c r="AM76" s="13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c r="B77" s="1288"/>
      <c r="G77" s="1307"/>
      <c r="H77" s="1307"/>
      <c r="I77" s="1307"/>
      <c r="J77" s="1307"/>
      <c r="K77" s="1336"/>
      <c r="L77" s="1336"/>
      <c r="M77" s="1336"/>
      <c r="N77" s="1336"/>
      <c r="AN77" s="1313" t="s">
        <v>607</v>
      </c>
      <c r="AO77" s="1313"/>
      <c r="AP77" s="1313"/>
      <c r="AQ77" s="1313"/>
      <c r="AR77" s="1313"/>
      <c r="AS77" s="1313"/>
      <c r="AT77" s="1313"/>
      <c r="AU77" s="1313"/>
      <c r="AV77" s="1313"/>
      <c r="AW77" s="1313"/>
      <c r="AX77" s="1313"/>
      <c r="AY77" s="1313"/>
      <c r="AZ77" s="1313"/>
      <c r="BA77" s="1313"/>
      <c r="BB77" s="1317" t="s">
        <v>605</v>
      </c>
      <c r="BC77" s="1317"/>
      <c r="BD77" s="1317"/>
      <c r="BE77" s="1317"/>
      <c r="BF77" s="1317"/>
      <c r="BG77" s="1317"/>
      <c r="BH77" s="1317"/>
      <c r="BI77" s="1317"/>
      <c r="BJ77" s="1317"/>
      <c r="BK77" s="1317"/>
      <c r="BL77" s="1317"/>
      <c r="BM77" s="1317"/>
      <c r="BN77" s="1317"/>
      <c r="BO77" s="1317"/>
      <c r="BP77" s="1318">
        <v>36.5</v>
      </c>
      <c r="BQ77" s="1318"/>
      <c r="BR77" s="1318"/>
      <c r="BS77" s="1318"/>
      <c r="BT77" s="1318"/>
      <c r="BU77" s="1318"/>
      <c r="BV77" s="1318"/>
      <c r="BW77" s="1318"/>
      <c r="BX77" s="1318">
        <v>32.9</v>
      </c>
      <c r="BY77" s="1318"/>
      <c r="BZ77" s="1318"/>
      <c r="CA77" s="1318"/>
      <c r="CB77" s="1318"/>
      <c r="CC77" s="1318"/>
      <c r="CD77" s="1318"/>
      <c r="CE77" s="1318"/>
      <c r="CF77" s="1318">
        <v>28.5</v>
      </c>
      <c r="CG77" s="1318"/>
      <c r="CH77" s="1318"/>
      <c r="CI77" s="1318"/>
      <c r="CJ77" s="1318"/>
      <c r="CK77" s="1318"/>
      <c r="CL77" s="1318"/>
      <c r="CM77" s="1318"/>
      <c r="CN77" s="1318">
        <v>20.5</v>
      </c>
      <c r="CO77" s="1318"/>
      <c r="CP77" s="1318"/>
      <c r="CQ77" s="1318"/>
      <c r="CR77" s="1318"/>
      <c r="CS77" s="1318"/>
      <c r="CT77" s="1318"/>
      <c r="CU77" s="1318"/>
      <c r="CV77" s="1318">
        <v>21.4</v>
      </c>
      <c r="CW77" s="1318"/>
      <c r="CX77" s="1318"/>
      <c r="CY77" s="1318"/>
      <c r="CZ77" s="1318"/>
      <c r="DA77" s="1318"/>
      <c r="DB77" s="1318"/>
      <c r="DC77" s="1318"/>
    </row>
    <row r="78" spans="2:107">
      <c r="B78" s="1288"/>
      <c r="G78" s="1307"/>
      <c r="H78" s="1307"/>
      <c r="I78" s="1307"/>
      <c r="J78" s="1307"/>
      <c r="K78" s="1336"/>
      <c r="L78" s="1336"/>
      <c r="M78" s="1336"/>
      <c r="N78" s="1336"/>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c r="B79" s="1288"/>
      <c r="G79" s="1307"/>
      <c r="H79" s="1307"/>
      <c r="I79" s="1321"/>
      <c r="J79" s="1321"/>
      <c r="K79" s="1337"/>
      <c r="L79" s="1337"/>
      <c r="M79" s="1337"/>
      <c r="N79" s="1337"/>
      <c r="AN79" s="1313"/>
      <c r="AO79" s="1313"/>
      <c r="AP79" s="1313"/>
      <c r="AQ79" s="1313"/>
      <c r="AR79" s="1313"/>
      <c r="AS79" s="1313"/>
      <c r="AT79" s="1313"/>
      <c r="AU79" s="1313"/>
      <c r="AV79" s="1313"/>
      <c r="AW79" s="1313"/>
      <c r="AX79" s="1313"/>
      <c r="AY79" s="1313"/>
      <c r="AZ79" s="1313"/>
      <c r="BA79" s="1313"/>
      <c r="BB79" s="1317" t="s">
        <v>610</v>
      </c>
      <c r="BC79" s="1317"/>
      <c r="BD79" s="1317"/>
      <c r="BE79" s="1317"/>
      <c r="BF79" s="1317"/>
      <c r="BG79" s="1317"/>
      <c r="BH79" s="1317"/>
      <c r="BI79" s="1317"/>
      <c r="BJ79" s="1317"/>
      <c r="BK79" s="1317"/>
      <c r="BL79" s="1317"/>
      <c r="BM79" s="1317"/>
      <c r="BN79" s="1317"/>
      <c r="BO79" s="1317"/>
      <c r="BP79" s="1318">
        <v>9</v>
      </c>
      <c r="BQ79" s="1318"/>
      <c r="BR79" s="1318"/>
      <c r="BS79" s="1318"/>
      <c r="BT79" s="1318"/>
      <c r="BU79" s="1318"/>
      <c r="BV79" s="1318"/>
      <c r="BW79" s="1318"/>
      <c r="BX79" s="1318">
        <v>8.1999999999999993</v>
      </c>
      <c r="BY79" s="1318"/>
      <c r="BZ79" s="1318"/>
      <c r="CA79" s="1318"/>
      <c r="CB79" s="1318"/>
      <c r="CC79" s="1318"/>
      <c r="CD79" s="1318"/>
      <c r="CE79" s="1318"/>
      <c r="CF79" s="1318">
        <v>8</v>
      </c>
      <c r="CG79" s="1318"/>
      <c r="CH79" s="1318"/>
      <c r="CI79" s="1318"/>
      <c r="CJ79" s="1318"/>
      <c r="CK79" s="1318"/>
      <c r="CL79" s="1318"/>
      <c r="CM79" s="1318"/>
      <c r="CN79" s="1318">
        <v>7.9</v>
      </c>
      <c r="CO79" s="1318"/>
      <c r="CP79" s="1318"/>
      <c r="CQ79" s="1318"/>
      <c r="CR79" s="1318"/>
      <c r="CS79" s="1318"/>
      <c r="CT79" s="1318"/>
      <c r="CU79" s="1318"/>
      <c r="CV79" s="1318">
        <v>7.7</v>
      </c>
      <c r="CW79" s="1318"/>
      <c r="CX79" s="1318"/>
      <c r="CY79" s="1318"/>
      <c r="CZ79" s="1318"/>
      <c r="DA79" s="1318"/>
      <c r="DB79" s="1318"/>
      <c r="DC79" s="1318"/>
    </row>
    <row r="80" spans="2:107">
      <c r="B80" s="1288"/>
      <c r="G80" s="1307"/>
      <c r="H80" s="1307"/>
      <c r="I80" s="1321"/>
      <c r="J80" s="1321"/>
      <c r="K80" s="1337"/>
      <c r="L80" s="1337"/>
      <c r="M80" s="1337"/>
      <c r="N80" s="1337"/>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c r="B81" s="1288"/>
    </row>
    <row r="82" spans="2:109" ht="17.25">
      <c r="B82" s="1288"/>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c r="B83" s="1290"/>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291"/>
      <c r="BD83" s="1291"/>
      <c r="BE83" s="1291"/>
      <c r="BF83" s="1291"/>
      <c r="BG83" s="1291"/>
      <c r="BH83" s="1291"/>
      <c r="BI83" s="1291"/>
      <c r="BJ83" s="1291"/>
      <c r="BK83" s="1291"/>
      <c r="BL83" s="1291"/>
      <c r="BM83" s="1291"/>
      <c r="BN83" s="1291"/>
      <c r="BO83" s="1291"/>
      <c r="BP83" s="1291"/>
      <c r="BQ83" s="1291"/>
      <c r="BR83" s="1291"/>
      <c r="BS83" s="1291"/>
      <c r="BT83" s="1291"/>
      <c r="BU83" s="1291"/>
      <c r="BV83" s="1291"/>
      <c r="BW83" s="1291"/>
      <c r="BX83" s="1291"/>
      <c r="BY83" s="1291"/>
      <c r="BZ83" s="1291"/>
      <c r="CA83" s="1291"/>
      <c r="CB83" s="1291"/>
      <c r="CC83" s="1291"/>
      <c r="CD83" s="1291"/>
      <c r="CE83" s="1291"/>
      <c r="CF83" s="1291"/>
      <c r="CG83" s="1291"/>
      <c r="CH83" s="1291"/>
      <c r="CI83" s="1291"/>
      <c r="CJ83" s="1291"/>
      <c r="CK83" s="1291"/>
      <c r="CL83" s="1291"/>
      <c r="CM83" s="1291"/>
      <c r="CN83" s="1291"/>
      <c r="CO83" s="1291"/>
      <c r="CP83" s="1291"/>
      <c r="CQ83" s="1291"/>
      <c r="CR83" s="1291"/>
      <c r="CS83" s="1291"/>
      <c r="CT83" s="1291"/>
      <c r="CU83" s="1291"/>
      <c r="CV83" s="1291"/>
      <c r="CW83" s="1291"/>
      <c r="CX83" s="1291"/>
      <c r="CY83" s="1291"/>
      <c r="CZ83" s="1291"/>
      <c r="DA83" s="1291"/>
      <c r="DB83" s="1291"/>
      <c r="DC83" s="1291"/>
      <c r="DD83" s="1292"/>
    </row>
    <row r="84" spans="2:109">
      <c r="DD84" s="1281"/>
      <c r="DE84" s="1281"/>
    </row>
    <row r="85" spans="2:109">
      <c r="DD85" s="1281"/>
      <c r="DE85" s="1281"/>
    </row>
    <row r="86" spans="2:109" hidden="1">
      <c r="DD86" s="1281"/>
      <c r="DE86" s="1281"/>
    </row>
    <row r="87" spans="2:109" hidden="1">
      <c r="K87" s="1339"/>
      <c r="AQ87" s="1339"/>
      <c r="BC87" s="1339"/>
      <c r="BO87" s="1339"/>
      <c r="CA87" s="1339"/>
      <c r="CM87" s="1339"/>
      <c r="CY87" s="1339"/>
      <c r="DD87" s="1281"/>
      <c r="DE87" s="1281"/>
    </row>
    <row r="88" spans="2:109" hidden="1">
      <c r="DD88" s="1281"/>
      <c r="DE88" s="1281"/>
    </row>
    <row r="89" spans="2:109" hidden="1">
      <c r="DD89" s="1281"/>
      <c r="DE89" s="1281"/>
    </row>
    <row r="90" spans="2:109" hidden="1">
      <c r="DD90" s="1281"/>
      <c r="DE90" s="1281"/>
    </row>
    <row r="91" spans="2:109" hidden="1">
      <c r="DD91" s="1281"/>
      <c r="DE91" s="1281"/>
    </row>
    <row r="92" spans="2:109" ht="13.5" hidden="1" customHeight="1">
      <c r="DD92" s="1281"/>
      <c r="DE92" s="1281"/>
    </row>
    <row r="93" spans="2:109" ht="13.5" hidden="1" customHeight="1">
      <c r="DD93" s="1281"/>
      <c r="DE93" s="1281"/>
    </row>
    <row r="94" spans="2:109" ht="13.5" hidden="1" customHeight="1">
      <c r="DD94" s="1281"/>
      <c r="DE94" s="1281"/>
    </row>
    <row r="95" spans="2:109" ht="13.5" hidden="1" customHeight="1">
      <c r="DD95" s="1281"/>
      <c r="DE95" s="1281"/>
    </row>
    <row r="96" spans="2:109" ht="13.5" hidden="1" customHeight="1">
      <c r="DD96" s="1281"/>
      <c r="DE96" s="1281"/>
    </row>
    <row r="97" s="1281" customFormat="1" ht="13.5" hidden="1" customHeight="1"/>
    <row r="98" s="1281" customFormat="1" ht="13.5" hidden="1" customHeight="1"/>
    <row r="99" s="1281" customFormat="1" ht="13.5" hidden="1" customHeight="1"/>
    <row r="100" s="1281" customFormat="1" ht="13.5" hidden="1" customHeight="1"/>
    <row r="101" s="1281" customFormat="1" ht="13.5" hidden="1" customHeight="1"/>
    <row r="102" s="1281" customFormat="1" ht="13.5" hidden="1" customHeight="1"/>
    <row r="103" s="1281" customFormat="1" ht="13.5" hidden="1" customHeight="1"/>
    <row r="104" s="1281" customFormat="1" ht="13.5" hidden="1" customHeight="1"/>
    <row r="105" s="1281" customFormat="1" ht="13.5" hidden="1" customHeight="1"/>
    <row r="106" s="1281" customFormat="1" ht="13.5" hidden="1" customHeight="1"/>
    <row r="107" s="1281" customFormat="1" ht="13.5" hidden="1" customHeight="1"/>
    <row r="108" s="1281" customFormat="1" ht="13.5" hidden="1" customHeight="1"/>
    <row r="109" s="1281" customFormat="1" ht="13.5" hidden="1" customHeight="1"/>
    <row r="110" s="1281" customFormat="1" ht="13.5" hidden="1" customHeight="1"/>
    <row r="111" s="1281" customFormat="1" ht="13.5" hidden="1" customHeight="1"/>
    <row r="112" s="1281" customFormat="1" ht="13.5" hidden="1" customHeight="1"/>
    <row r="113" s="1281" customFormat="1" ht="13.5" hidden="1" customHeight="1"/>
    <row r="114" s="1281" customFormat="1" ht="13.5" hidden="1" customHeight="1"/>
    <row r="115" s="1281" customFormat="1" ht="13.5" hidden="1" customHeight="1"/>
    <row r="116" s="1281" customFormat="1" ht="13.5" hidden="1" customHeight="1"/>
    <row r="117" s="1281" customFormat="1" ht="13.5" hidden="1" customHeight="1"/>
    <row r="118" s="1281" customFormat="1" ht="13.5" hidden="1" customHeight="1"/>
    <row r="119" s="1281" customFormat="1" ht="13.5" hidden="1" customHeight="1"/>
    <row r="120" s="1281" customFormat="1" ht="13.5" hidden="1" customHeight="1"/>
    <row r="121" s="1281" customFormat="1" ht="13.5" hidden="1" customHeight="1"/>
    <row r="122" s="1281" customFormat="1" ht="13.5" hidden="1" customHeight="1"/>
    <row r="123" s="1281" customFormat="1" ht="13.5" hidden="1" customHeight="1"/>
    <row r="124" s="1281" customFormat="1" ht="13.5" hidden="1" customHeight="1"/>
    <row r="125" s="1281" customFormat="1" ht="13.5" hidden="1" customHeight="1"/>
    <row r="126" s="1281" customFormat="1" ht="13.5" hidden="1" customHeight="1"/>
    <row r="127" s="1281" customFormat="1" ht="13.5" hidden="1" customHeight="1"/>
    <row r="128" s="1281" customFormat="1" ht="13.5" hidden="1" customHeight="1"/>
    <row r="129" s="1281" customFormat="1" ht="13.5" hidden="1" customHeight="1"/>
    <row r="130" s="1281" customFormat="1" ht="13.5" hidden="1" customHeight="1"/>
    <row r="131" s="1281" customFormat="1" ht="13.5" hidden="1" customHeight="1"/>
    <row r="132" s="1281" customFormat="1" ht="13.5" hidden="1" customHeight="1"/>
    <row r="133" s="1281" customFormat="1" ht="13.5" hidden="1" customHeight="1"/>
    <row r="134" s="1281" customFormat="1" ht="13.5" hidden="1" customHeight="1"/>
    <row r="135" s="1281" customFormat="1" ht="13.5" hidden="1" customHeight="1"/>
    <row r="136" s="1281" customFormat="1" ht="13.5" hidden="1" customHeight="1"/>
    <row r="137" s="1281" customFormat="1" ht="13.5" hidden="1" customHeight="1"/>
    <row r="138" s="1281" customFormat="1" ht="13.5" hidden="1" customHeight="1"/>
    <row r="139" s="1281" customFormat="1" ht="13.5" hidden="1" customHeight="1"/>
    <row r="140" s="1281" customFormat="1" ht="13.5" hidden="1" customHeight="1"/>
    <row r="141" s="1281" customFormat="1" ht="13.5" hidden="1" customHeight="1"/>
    <row r="142" s="1281" customFormat="1" ht="13.5" hidden="1" customHeight="1"/>
    <row r="143" s="1281" customFormat="1" ht="13.5" hidden="1" customHeight="1"/>
    <row r="144" s="1281" customFormat="1" ht="13.5" hidden="1" customHeight="1"/>
    <row r="145" s="1281" customFormat="1" ht="13.5" hidden="1" customHeight="1"/>
    <row r="146" s="1281" customFormat="1" ht="13.5" hidden="1" customHeight="1"/>
    <row r="147" s="1281" customFormat="1" ht="13.5" hidden="1" customHeight="1"/>
    <row r="148" s="1281" customFormat="1" ht="13.5" hidden="1" customHeight="1"/>
    <row r="149" s="1281" customFormat="1" ht="13.5" hidden="1" customHeight="1"/>
    <row r="150" s="1281" customFormat="1" ht="13.5" hidden="1" customHeight="1"/>
    <row r="151" s="1281" customFormat="1" ht="13.5" hidden="1" customHeight="1"/>
    <row r="152" s="1281" customFormat="1" ht="13.5" hidden="1" customHeight="1"/>
    <row r="153" s="1281" customFormat="1" ht="13.5" hidden="1" customHeight="1"/>
    <row r="154" s="1281" customFormat="1" ht="13.5" hidden="1" customHeight="1"/>
    <row r="155" s="1281" customFormat="1" ht="13.5" hidden="1" customHeight="1"/>
    <row r="156" s="1281" customFormat="1" ht="13.5" hidden="1" customHeight="1"/>
    <row r="157" s="1281" customFormat="1" ht="13.5" hidden="1" customHeight="1"/>
    <row r="158" s="1281" customFormat="1" ht="13.5" hidden="1" customHeight="1"/>
    <row r="159" s="1281" customFormat="1" ht="13.5" hidden="1" customHeight="1"/>
    <row r="160" s="1281" customFormat="1" ht="13.5" hidden="1" customHeight="1"/>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500</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30020</v>
      </c>
      <c r="E3" s="162"/>
      <c r="F3" s="163">
        <v>69469</v>
      </c>
      <c r="G3" s="164"/>
      <c r="H3" s="165"/>
    </row>
    <row r="4" spans="1:8">
      <c r="A4" s="166"/>
      <c r="B4" s="167"/>
      <c r="C4" s="168"/>
      <c r="D4" s="169">
        <v>18351</v>
      </c>
      <c r="E4" s="170"/>
      <c r="F4" s="171">
        <v>38215</v>
      </c>
      <c r="G4" s="172"/>
      <c r="H4" s="173"/>
    </row>
    <row r="5" spans="1:8">
      <c r="A5" s="154" t="s">
        <v>546</v>
      </c>
      <c r="B5" s="159"/>
      <c r="C5" s="160"/>
      <c r="D5" s="161">
        <v>19891</v>
      </c>
      <c r="E5" s="162"/>
      <c r="F5" s="163">
        <v>67293</v>
      </c>
      <c r="G5" s="164"/>
      <c r="H5" s="165"/>
    </row>
    <row r="6" spans="1:8">
      <c r="A6" s="166"/>
      <c r="B6" s="167"/>
      <c r="C6" s="168"/>
      <c r="D6" s="169">
        <v>5596</v>
      </c>
      <c r="E6" s="170"/>
      <c r="F6" s="171">
        <v>35076</v>
      </c>
      <c r="G6" s="172"/>
      <c r="H6" s="173"/>
    </row>
    <row r="7" spans="1:8">
      <c r="A7" s="154" t="s">
        <v>547</v>
      </c>
      <c r="B7" s="159"/>
      <c r="C7" s="160"/>
      <c r="D7" s="161">
        <v>15121</v>
      </c>
      <c r="E7" s="162"/>
      <c r="F7" s="163">
        <v>67343</v>
      </c>
      <c r="G7" s="164"/>
      <c r="H7" s="165"/>
    </row>
    <row r="8" spans="1:8">
      <c r="A8" s="166"/>
      <c r="B8" s="167"/>
      <c r="C8" s="168"/>
      <c r="D8" s="169">
        <v>7871</v>
      </c>
      <c r="E8" s="170"/>
      <c r="F8" s="171">
        <v>32865</v>
      </c>
      <c r="G8" s="172"/>
      <c r="H8" s="173"/>
    </row>
    <row r="9" spans="1:8">
      <c r="A9" s="154" t="s">
        <v>548</v>
      </c>
      <c r="B9" s="159"/>
      <c r="C9" s="160"/>
      <c r="D9" s="161">
        <v>26945</v>
      </c>
      <c r="E9" s="162"/>
      <c r="F9" s="163">
        <v>73475</v>
      </c>
      <c r="G9" s="164"/>
      <c r="H9" s="165"/>
    </row>
    <row r="10" spans="1:8">
      <c r="A10" s="166"/>
      <c r="B10" s="167"/>
      <c r="C10" s="168"/>
      <c r="D10" s="169">
        <v>17170</v>
      </c>
      <c r="E10" s="170"/>
      <c r="F10" s="171">
        <v>43072</v>
      </c>
      <c r="G10" s="172"/>
      <c r="H10" s="173"/>
    </row>
    <row r="11" spans="1:8">
      <c r="A11" s="154" t="s">
        <v>549</v>
      </c>
      <c r="B11" s="159"/>
      <c r="C11" s="160"/>
      <c r="D11" s="161">
        <v>35068</v>
      </c>
      <c r="E11" s="162"/>
      <c r="F11" s="163">
        <v>87464</v>
      </c>
      <c r="G11" s="164"/>
      <c r="H11" s="165"/>
    </row>
    <row r="12" spans="1:8">
      <c r="A12" s="166"/>
      <c r="B12" s="167"/>
      <c r="C12" s="174"/>
      <c r="D12" s="169">
        <v>16489</v>
      </c>
      <c r="E12" s="170"/>
      <c r="F12" s="171">
        <v>47479</v>
      </c>
      <c r="G12" s="172"/>
      <c r="H12" s="173"/>
    </row>
    <row r="13" spans="1:8">
      <c r="A13" s="154"/>
      <c r="B13" s="159"/>
      <c r="C13" s="175"/>
      <c r="D13" s="176">
        <v>25409</v>
      </c>
      <c r="E13" s="177"/>
      <c r="F13" s="178">
        <v>73009</v>
      </c>
      <c r="G13" s="179"/>
      <c r="H13" s="165"/>
    </row>
    <row r="14" spans="1:8">
      <c r="A14" s="166"/>
      <c r="B14" s="167"/>
      <c r="C14" s="168"/>
      <c r="D14" s="169">
        <v>13095</v>
      </c>
      <c r="E14" s="170"/>
      <c r="F14" s="171">
        <v>39341</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5.13</v>
      </c>
      <c r="C19" s="180">
        <f>ROUND(VALUE(SUBSTITUTE(実質収支比率等に係る経年分析!G$48,"▲","-")),2)</f>
        <v>5.22</v>
      </c>
      <c r="D19" s="180">
        <f>ROUND(VALUE(SUBSTITUTE(実質収支比率等に係る経年分析!H$48,"▲","-")),2)</f>
        <v>2.63</v>
      </c>
      <c r="E19" s="180">
        <f>ROUND(VALUE(SUBSTITUTE(実質収支比率等に係る経年分析!I$48,"▲","-")),2)</f>
        <v>3.71</v>
      </c>
      <c r="F19" s="180">
        <f>ROUND(VALUE(SUBSTITUTE(実質収支比率等に係る経年分析!J$48,"▲","-")),2)</f>
        <v>4.3099999999999996</v>
      </c>
    </row>
    <row r="20" spans="1:11">
      <c r="A20" s="180" t="s">
        <v>54</v>
      </c>
      <c r="B20" s="180">
        <f>ROUND(VALUE(SUBSTITUTE(実質収支比率等に係る経年分析!F$47,"▲","-")),2)</f>
        <v>7.71</v>
      </c>
      <c r="C20" s="180">
        <f>ROUND(VALUE(SUBSTITUTE(実質収支比率等に係る経年分析!G$47,"▲","-")),2)</f>
        <v>9</v>
      </c>
      <c r="D20" s="180">
        <f>ROUND(VALUE(SUBSTITUTE(実質収支比率等に係る経年分析!H$47,"▲","-")),2)</f>
        <v>9.09</v>
      </c>
      <c r="E20" s="180">
        <f>ROUND(VALUE(SUBSTITUTE(実質収支比率等に係る経年分析!I$47,"▲","-")),2)</f>
        <v>7.2</v>
      </c>
      <c r="F20" s="180">
        <f>ROUND(VALUE(SUBSTITUTE(実質収支比率等に係る経年分析!J$47,"▲","-")),2)</f>
        <v>7.76</v>
      </c>
    </row>
    <row r="21" spans="1:11">
      <c r="A21" s="180" t="s">
        <v>55</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1.25</v>
      </c>
      <c r="D21" s="180">
        <f>IF(ISNUMBER(VALUE(SUBSTITUTE(実質収支比率等に係る経年分析!H$49,"▲","-"))),ROUND(VALUE(SUBSTITUTE(実質収支比率等に係る経年分析!H$49,"▲","-")),2),NA())</f>
        <v>-2.65</v>
      </c>
      <c r="E21" s="180">
        <f>IF(ISNUMBER(VALUE(SUBSTITUTE(実質収支比率等に係る経年分析!I$49,"▲","-"))),ROUND(VALUE(SUBSTITUTE(実質収支比率等に係る経年分析!I$49,"▲","-")),2),NA())</f>
        <v>-0.97</v>
      </c>
      <c r="F21" s="180">
        <f>IF(ISNUMBER(VALUE(SUBSTITUTE(実質収支比率等に係る経年分析!J$49,"▲","-"))),ROUND(VALUE(SUBSTITUTE(実質収支比率等に係る経年分析!J$49,"▲","-")),2),NA())</f>
        <v>1.1200000000000001</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余市町後期高齢者医療特別会計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余市町公共下水道特別会計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c r="A33" s="181" t="str">
        <f>IF(連結実質赤字比率に係る赤字・黒字の構成分析!C$37="",NA(),連結実質赤字比率に係る赤字・黒字の構成分析!C$37)</f>
        <v>余市町介護保険特別会計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c r="A35" s="181" t="str">
        <f>IF(連結実質赤字比率に係る赤字・黒字の構成分析!C$35="",NA(),連結実質赤字比率に係る赤字・黒字の構成分析!C$35)</f>
        <v>余市町水道事業会計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5.24</v>
      </c>
    </row>
    <row r="36" spans="1:16">
      <c r="A36" s="181" t="str">
        <f>IF(連結実質赤字比率に係る赤字・黒字の構成分析!C$34="",NA(),連結実質赤字比率に係る赤字・黒字の構成分析!C$34)</f>
        <v>余市町国民健康保険特別会計</v>
      </c>
      <c r="B36" s="181">
        <f>IF(ROUND(VALUE(SUBSTITUTE(連結実質赤字比率に係る赤字・黒字の構成分析!F$34,"▲", "-")), 2) &lt; 0, ABS(ROUND(VALUE(SUBSTITUTE(連結実質赤字比率に係る赤字・黒字の構成分析!F$34,"▲", "-")), 2)), NA())</f>
        <v>2.29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2.04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1.71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0.79</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1012</v>
      </c>
      <c r="E42" s="182"/>
      <c r="F42" s="182"/>
      <c r="G42" s="182">
        <f>'実質公債費比率（分子）の構造'!L$52</f>
        <v>1050</v>
      </c>
      <c r="H42" s="182"/>
      <c r="I42" s="182"/>
      <c r="J42" s="182">
        <f>'実質公債費比率（分子）の構造'!M$52</f>
        <v>980</v>
      </c>
      <c r="K42" s="182"/>
      <c r="L42" s="182"/>
      <c r="M42" s="182">
        <f>'実質公債費比率（分子）の構造'!N$52</f>
        <v>932</v>
      </c>
      <c r="N42" s="182"/>
      <c r="O42" s="182"/>
      <c r="P42" s="182">
        <f>'実質公債費比率（分子）の構造'!O$52</f>
        <v>906</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58</v>
      </c>
      <c r="C44" s="182"/>
      <c r="D44" s="182"/>
      <c r="E44" s="182">
        <f>'実質公債費比率（分子）の構造'!L$50</f>
        <v>57</v>
      </c>
      <c r="F44" s="182"/>
      <c r="G44" s="182"/>
      <c r="H44" s="182">
        <f>'実質公債費比率（分子）の構造'!M$50</f>
        <v>40</v>
      </c>
      <c r="I44" s="182"/>
      <c r="J44" s="182"/>
      <c r="K44" s="182">
        <f>'実質公債費比率（分子）の構造'!N$50</f>
        <v>39</v>
      </c>
      <c r="L44" s="182"/>
      <c r="M44" s="182"/>
      <c r="N44" s="182">
        <f>'実質公債費比率（分子）の構造'!O$50</f>
        <v>35</v>
      </c>
      <c r="O44" s="182"/>
      <c r="P44" s="182"/>
    </row>
    <row r="45" spans="1:16">
      <c r="A45" s="182" t="s">
        <v>65</v>
      </c>
      <c r="B45" s="182">
        <f>'実質公債費比率（分子）の構造'!K$49</f>
        <v>85</v>
      </c>
      <c r="C45" s="182"/>
      <c r="D45" s="182"/>
      <c r="E45" s="182">
        <f>'実質公債費比率（分子）の構造'!L$49</f>
        <v>89</v>
      </c>
      <c r="F45" s="182"/>
      <c r="G45" s="182"/>
      <c r="H45" s="182">
        <f>'実質公債費比率（分子）の構造'!M$49</f>
        <v>88</v>
      </c>
      <c r="I45" s="182"/>
      <c r="J45" s="182"/>
      <c r="K45" s="182">
        <f>'実質公債費比率（分子）の構造'!N$49</f>
        <v>96</v>
      </c>
      <c r="L45" s="182"/>
      <c r="M45" s="182"/>
      <c r="N45" s="182">
        <f>'実質公債費比率（分子）の構造'!O$49</f>
        <v>103</v>
      </c>
      <c r="O45" s="182"/>
      <c r="P45" s="182"/>
    </row>
    <row r="46" spans="1:16">
      <c r="A46" s="182" t="s">
        <v>66</v>
      </c>
      <c r="B46" s="182">
        <f>'実質公債費比率（分子）の構造'!K$48</f>
        <v>529</v>
      </c>
      <c r="C46" s="182"/>
      <c r="D46" s="182"/>
      <c r="E46" s="182">
        <f>'実質公債費比率（分子）の構造'!L$48</f>
        <v>536</v>
      </c>
      <c r="F46" s="182"/>
      <c r="G46" s="182"/>
      <c r="H46" s="182">
        <f>'実質公債費比率（分子）の構造'!M$48</f>
        <v>559</v>
      </c>
      <c r="I46" s="182"/>
      <c r="J46" s="182"/>
      <c r="K46" s="182">
        <f>'実質公債費比率（分子）の構造'!N$48</f>
        <v>566</v>
      </c>
      <c r="L46" s="182"/>
      <c r="M46" s="182"/>
      <c r="N46" s="182">
        <f>'実質公債費比率（分子）の構造'!O$48</f>
        <v>384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879</v>
      </c>
      <c r="C49" s="182"/>
      <c r="D49" s="182"/>
      <c r="E49" s="182">
        <f>'実質公債費比率（分子）の構造'!L$45</f>
        <v>865</v>
      </c>
      <c r="F49" s="182"/>
      <c r="G49" s="182"/>
      <c r="H49" s="182">
        <f>'実質公債費比率（分子）の構造'!M$45</f>
        <v>791</v>
      </c>
      <c r="I49" s="182"/>
      <c r="J49" s="182"/>
      <c r="K49" s="182">
        <f>'実質公債費比率（分子）の構造'!N$45</f>
        <v>702</v>
      </c>
      <c r="L49" s="182"/>
      <c r="M49" s="182"/>
      <c r="N49" s="182">
        <f>'実質公債費比率（分子）の構造'!O$45</f>
        <v>689</v>
      </c>
      <c r="O49" s="182"/>
      <c r="P49" s="182"/>
    </row>
    <row r="50" spans="1:16">
      <c r="A50" s="182" t="s">
        <v>70</v>
      </c>
      <c r="B50" s="182" t="e">
        <f>NA()</f>
        <v>#N/A</v>
      </c>
      <c r="C50" s="182">
        <f>IF(ISNUMBER('実質公債費比率（分子）の構造'!K$53),'実質公債費比率（分子）の構造'!K$53,NA())</f>
        <v>539</v>
      </c>
      <c r="D50" s="182" t="e">
        <f>NA()</f>
        <v>#N/A</v>
      </c>
      <c r="E50" s="182" t="e">
        <f>NA()</f>
        <v>#N/A</v>
      </c>
      <c r="F50" s="182">
        <f>IF(ISNUMBER('実質公債費比率（分子）の構造'!L$53),'実質公債費比率（分子）の構造'!L$53,NA())</f>
        <v>497</v>
      </c>
      <c r="G50" s="182" t="e">
        <f>NA()</f>
        <v>#N/A</v>
      </c>
      <c r="H50" s="182" t="e">
        <f>NA()</f>
        <v>#N/A</v>
      </c>
      <c r="I50" s="182">
        <f>IF(ISNUMBER('実質公債費比率（分子）の構造'!M$53),'実質公債費比率（分子）の構造'!M$53,NA())</f>
        <v>498</v>
      </c>
      <c r="J50" s="182" t="e">
        <f>NA()</f>
        <v>#N/A</v>
      </c>
      <c r="K50" s="182" t="e">
        <f>NA()</f>
        <v>#N/A</v>
      </c>
      <c r="L50" s="182">
        <f>IF(ISNUMBER('実質公債費比率（分子）の構造'!N$53),'実質公債費比率（分子）の構造'!N$53,NA())</f>
        <v>471</v>
      </c>
      <c r="M50" s="182" t="e">
        <f>NA()</f>
        <v>#N/A</v>
      </c>
      <c r="N50" s="182" t="e">
        <f>NA()</f>
        <v>#N/A</v>
      </c>
      <c r="O50" s="182">
        <f>IF(ISNUMBER('実質公債費比率（分子）の構造'!O$53),'実質公債費比率（分子）の構造'!O$53,NA())</f>
        <v>305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9813</v>
      </c>
      <c r="E56" s="181"/>
      <c r="F56" s="181"/>
      <c r="G56" s="181">
        <f>'将来負担比率（分子）の構造'!J$52</f>
        <v>9442</v>
      </c>
      <c r="H56" s="181"/>
      <c r="I56" s="181"/>
      <c r="J56" s="181">
        <f>'将来負担比率（分子）の構造'!K$52</f>
        <v>9136</v>
      </c>
      <c r="K56" s="181"/>
      <c r="L56" s="181"/>
      <c r="M56" s="181">
        <f>'将来負担比率（分子）の構造'!L$52</f>
        <v>9145</v>
      </c>
      <c r="N56" s="181"/>
      <c r="O56" s="181"/>
      <c r="P56" s="181">
        <f>'将来負担比率（分子）の構造'!M$52</f>
        <v>8880</v>
      </c>
    </row>
    <row r="57" spans="1:16">
      <c r="A57" s="181" t="s">
        <v>41</v>
      </c>
      <c r="B57" s="181"/>
      <c r="C57" s="181"/>
      <c r="D57" s="181">
        <f>'将来負担比率（分子）の構造'!I$51</f>
        <v>1786</v>
      </c>
      <c r="E57" s="181"/>
      <c r="F57" s="181"/>
      <c r="G57" s="181">
        <f>'将来負担比率（分子）の構造'!J$51</f>
        <v>1689</v>
      </c>
      <c r="H57" s="181"/>
      <c r="I57" s="181"/>
      <c r="J57" s="181">
        <f>'将来負担比率（分子）の構造'!K$51</f>
        <v>1656</v>
      </c>
      <c r="K57" s="181"/>
      <c r="L57" s="181"/>
      <c r="M57" s="181">
        <f>'将来負担比率（分子）の構造'!L$51</f>
        <v>1620</v>
      </c>
      <c r="N57" s="181"/>
      <c r="O57" s="181"/>
      <c r="P57" s="181">
        <f>'将来負担比率（分子）の構造'!M$51</f>
        <v>1669</v>
      </c>
    </row>
    <row r="58" spans="1:16">
      <c r="A58" s="181" t="s">
        <v>40</v>
      </c>
      <c r="B58" s="181"/>
      <c r="C58" s="181"/>
      <c r="D58" s="181">
        <f>'将来負担比率（分子）の構造'!I$50</f>
        <v>975</v>
      </c>
      <c r="E58" s="181"/>
      <c r="F58" s="181"/>
      <c r="G58" s="181">
        <f>'将来負担比率（分子）の構造'!J$50</f>
        <v>1090</v>
      </c>
      <c r="H58" s="181"/>
      <c r="I58" s="181"/>
      <c r="J58" s="181">
        <f>'将来負担比率（分子）の構造'!K$50</f>
        <v>1157</v>
      </c>
      <c r="K58" s="181"/>
      <c r="L58" s="181"/>
      <c r="M58" s="181">
        <f>'将来負担比率（分子）の構造'!L$50</f>
        <v>1067</v>
      </c>
      <c r="N58" s="181"/>
      <c r="O58" s="181"/>
      <c r="P58" s="181">
        <f>'将来負担比率（分子）の構造'!M$50</f>
        <v>1102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9</v>
      </c>
      <c r="C61" s="181"/>
      <c r="D61" s="181"/>
      <c r="E61" s="181">
        <f>'将来負担比率（分子）の構造'!J$46</f>
        <v>8</v>
      </c>
      <c r="F61" s="181"/>
      <c r="G61" s="181"/>
      <c r="H61" s="181">
        <f>'将来負担比率（分子）の構造'!K$46</f>
        <v>7</v>
      </c>
      <c r="I61" s="181"/>
      <c r="J61" s="181"/>
      <c r="K61" s="181">
        <f>'将来負担比率（分子）の構造'!L$46</f>
        <v>6</v>
      </c>
      <c r="L61" s="181"/>
      <c r="M61" s="181"/>
      <c r="N61" s="181">
        <f>'将来負担比率（分子）の構造'!M$46</f>
        <v>5</v>
      </c>
      <c r="O61" s="181"/>
      <c r="P61" s="181"/>
    </row>
    <row r="62" spans="1:16">
      <c r="A62" s="181" t="s">
        <v>34</v>
      </c>
      <c r="B62" s="181">
        <f>'将来負担比率（分子）の構造'!I$45</f>
        <v>1597</v>
      </c>
      <c r="C62" s="181"/>
      <c r="D62" s="181"/>
      <c r="E62" s="181">
        <f>'将来負担比率（分子）の構造'!J$45</f>
        <v>1568</v>
      </c>
      <c r="F62" s="181"/>
      <c r="G62" s="181"/>
      <c r="H62" s="181">
        <f>'将来負担比率（分子）の構造'!K$45</f>
        <v>1493</v>
      </c>
      <c r="I62" s="181"/>
      <c r="J62" s="181"/>
      <c r="K62" s="181">
        <f>'将来負担比率（分子）の構造'!L$45</f>
        <v>1318</v>
      </c>
      <c r="L62" s="181"/>
      <c r="M62" s="181"/>
      <c r="N62" s="181">
        <f>'将来負担比率（分子）の構造'!M$45</f>
        <v>1282</v>
      </c>
      <c r="O62" s="181"/>
      <c r="P62" s="181"/>
    </row>
    <row r="63" spans="1:16">
      <c r="A63" s="181" t="s">
        <v>33</v>
      </c>
      <c r="B63" s="181">
        <f>'将来負担比率（分子）の構造'!I$44</f>
        <v>612</v>
      </c>
      <c r="C63" s="181"/>
      <c r="D63" s="181"/>
      <c r="E63" s="181">
        <f>'将来負担比率（分子）の構造'!J$44</f>
        <v>533</v>
      </c>
      <c r="F63" s="181"/>
      <c r="G63" s="181"/>
      <c r="H63" s="181">
        <f>'将来負担比率（分子）の構造'!K$44</f>
        <v>452</v>
      </c>
      <c r="I63" s="181"/>
      <c r="J63" s="181"/>
      <c r="K63" s="181">
        <f>'将来負担比率（分子）の構造'!L$44</f>
        <v>361</v>
      </c>
      <c r="L63" s="181"/>
      <c r="M63" s="181"/>
      <c r="N63" s="181">
        <f>'将来負担比率（分子）の構造'!M$44</f>
        <v>262</v>
      </c>
      <c r="O63" s="181"/>
      <c r="P63" s="181"/>
    </row>
    <row r="64" spans="1:16">
      <c r="A64" s="181" t="s">
        <v>32</v>
      </c>
      <c r="B64" s="181">
        <f>'将来負担比率（分子）の構造'!I$43</f>
        <v>7511</v>
      </c>
      <c r="C64" s="181"/>
      <c r="D64" s="181"/>
      <c r="E64" s="181">
        <f>'将来負担比率（分子）の構造'!J$43</f>
        <v>7334</v>
      </c>
      <c r="F64" s="181"/>
      <c r="G64" s="181"/>
      <c r="H64" s="181">
        <f>'将来負担比率（分子）の構造'!K$43</f>
        <v>7238</v>
      </c>
      <c r="I64" s="181"/>
      <c r="J64" s="181"/>
      <c r="K64" s="181">
        <f>'将来負担比率（分子）の構造'!L$43</f>
        <v>7367</v>
      </c>
      <c r="L64" s="181"/>
      <c r="M64" s="181"/>
      <c r="N64" s="181">
        <f>'将来負担比率（分子）の構造'!M$43</f>
        <v>6861</v>
      </c>
      <c r="O64" s="181"/>
      <c r="P64" s="181"/>
    </row>
    <row r="65" spans="1:16">
      <c r="A65" s="181" t="s">
        <v>31</v>
      </c>
      <c r="B65" s="181">
        <f>'将来負担比率（分子）の構造'!I$42</f>
        <v>220</v>
      </c>
      <c r="C65" s="181"/>
      <c r="D65" s="181"/>
      <c r="E65" s="181">
        <f>'将来負担比率（分子）の構造'!J$42</f>
        <v>182</v>
      </c>
      <c r="F65" s="181"/>
      <c r="G65" s="181"/>
      <c r="H65" s="181">
        <f>'将来負担比率（分子）の構造'!K$42</f>
        <v>146</v>
      </c>
      <c r="I65" s="181"/>
      <c r="J65" s="181"/>
      <c r="K65" s="181">
        <f>'将来負担比率（分子）の構造'!L$42</f>
        <v>110</v>
      </c>
      <c r="L65" s="181"/>
      <c r="M65" s="181"/>
      <c r="N65" s="181">
        <f>'将来負担比率（分子）の構造'!M$42</f>
        <v>78</v>
      </c>
      <c r="O65" s="181"/>
      <c r="P65" s="181"/>
    </row>
    <row r="66" spans="1:16">
      <c r="A66" s="181" t="s">
        <v>30</v>
      </c>
      <c r="B66" s="181">
        <f>'将来負担比率（分子）の構造'!I$41</f>
        <v>7128</v>
      </c>
      <c r="C66" s="181"/>
      <c r="D66" s="181"/>
      <c r="E66" s="181">
        <f>'将来負担比率（分子）の構造'!J$41</f>
        <v>6854</v>
      </c>
      <c r="F66" s="181"/>
      <c r="G66" s="181"/>
      <c r="H66" s="181">
        <f>'将来負担比率（分子）の構造'!K$41</f>
        <v>6594</v>
      </c>
      <c r="I66" s="181"/>
      <c r="J66" s="181"/>
      <c r="K66" s="181">
        <f>'将来負担比率（分子）の構造'!L$41</f>
        <v>6691</v>
      </c>
      <c r="L66" s="181"/>
      <c r="M66" s="181"/>
      <c r="N66" s="181">
        <f>'将来負担比率（分子）の構造'!M$41</f>
        <v>6537</v>
      </c>
      <c r="O66" s="181"/>
      <c r="P66" s="181"/>
    </row>
    <row r="67" spans="1:16">
      <c r="A67" s="181" t="s">
        <v>74</v>
      </c>
      <c r="B67" s="181" t="e">
        <f>NA()</f>
        <v>#N/A</v>
      </c>
      <c r="C67" s="181">
        <f>IF(ISNUMBER('将来負担比率（分子）の構造'!I$53), IF('将来負担比率（分子）の構造'!I$53 &lt; 0, 0, '将来負担比率（分子）の構造'!I$53), NA())</f>
        <v>4503</v>
      </c>
      <c r="D67" s="181" t="e">
        <f>NA()</f>
        <v>#N/A</v>
      </c>
      <c r="E67" s="181" t="e">
        <f>NA()</f>
        <v>#N/A</v>
      </c>
      <c r="F67" s="181">
        <f>IF(ISNUMBER('将来負担比率（分子）の構造'!J$53), IF('将来負担比率（分子）の構造'!J$53 &lt; 0, 0, '将来負担比率（分子）の構造'!J$53), NA())</f>
        <v>4259</v>
      </c>
      <c r="G67" s="181" t="e">
        <f>NA()</f>
        <v>#N/A</v>
      </c>
      <c r="H67" s="181" t="e">
        <f>NA()</f>
        <v>#N/A</v>
      </c>
      <c r="I67" s="181">
        <f>IF(ISNUMBER('将来負担比率（分子）の構造'!K$53), IF('将来負担比率（分子）の構造'!K$53 &lt; 0, 0, '将来負担比率（分子）の構造'!K$53), NA())</f>
        <v>3981</v>
      </c>
      <c r="J67" s="181" t="e">
        <f>NA()</f>
        <v>#N/A</v>
      </c>
      <c r="K67" s="181" t="e">
        <f>NA()</f>
        <v>#N/A</v>
      </c>
      <c r="L67" s="181">
        <f>IF(ISNUMBER('将来負担比率（分子）の構造'!L$53), IF('将来負担比率（分子）の構造'!L$53 &lt; 0, 0, '将来負担比率（分子）の構造'!L$53), NA())</f>
        <v>4022</v>
      </c>
      <c r="M67" s="181" t="e">
        <f>NA()</f>
        <v>#N/A</v>
      </c>
      <c r="N67" s="181" t="e">
        <f>NA()</f>
        <v>#N/A</v>
      </c>
      <c r="O67" s="181">
        <f>IF(ISNUMBER('将来負担比率（分子）の構造'!M$53), IF('将来負担比率（分子）の構造'!M$53 &lt; 0, 0, '将来負担比率（分子）の構造'!M$53), NA())</f>
        <v>3373</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521</v>
      </c>
      <c r="C72" s="185">
        <f>基金残高に係る経年分析!G55</f>
        <v>407</v>
      </c>
      <c r="D72" s="185">
        <f>基金残高に係る経年分析!H55</f>
        <v>437</v>
      </c>
    </row>
    <row r="73" spans="1:16">
      <c r="A73" s="184" t="s">
        <v>77</v>
      </c>
      <c r="B73" s="185">
        <f>基金残高に係る経年分析!F56</f>
        <v>92</v>
      </c>
      <c r="C73" s="185">
        <f>基金残高に係る経年分析!G56</f>
        <v>83</v>
      </c>
      <c r="D73" s="185">
        <f>基金残高に係る経年分析!H56</f>
        <v>93</v>
      </c>
    </row>
    <row r="74" spans="1:16">
      <c r="A74" s="184" t="s">
        <v>78</v>
      </c>
      <c r="B74" s="185">
        <f>基金残高に係る経年分析!F57</f>
        <v>429</v>
      </c>
      <c r="C74" s="185">
        <f>基金残高に係る経年分析!G57</f>
        <v>420</v>
      </c>
      <c r="D74" s="185">
        <f>基金残高に係る経年分析!H57</f>
        <v>385</v>
      </c>
    </row>
  </sheetData>
  <sheetProtection algorithmName="SHA-512" hashValue="vBKFHNFb6CPD1Ik6wwGn/4e0uHy5hSsQc0998FGpJVH4N2i7ksgrVeleGzewc/6QNEZg1uGbhtcP0dQVlgFP3w==" saltValue="8sqgALsrwWl3q2kHodF/IA==" spinCount="100000" sheet="1" objects="1" scenarios="1"/>
  <customSheetViews>
    <customSheetView guid="{A07993F7-A529-4E59-B081-F63345C3C41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229</v>
      </c>
      <c r="C5" s="632"/>
      <c r="D5" s="632"/>
      <c r="E5" s="632"/>
      <c r="F5" s="632"/>
      <c r="G5" s="632"/>
      <c r="H5" s="632"/>
      <c r="I5" s="632"/>
      <c r="J5" s="632"/>
      <c r="K5" s="632"/>
      <c r="L5" s="632"/>
      <c r="M5" s="632"/>
      <c r="N5" s="632"/>
      <c r="O5" s="632"/>
      <c r="P5" s="632"/>
      <c r="Q5" s="633"/>
      <c r="R5" s="634">
        <v>1802135</v>
      </c>
      <c r="S5" s="635"/>
      <c r="T5" s="635"/>
      <c r="U5" s="635"/>
      <c r="V5" s="635"/>
      <c r="W5" s="635"/>
      <c r="X5" s="635"/>
      <c r="Y5" s="636"/>
      <c r="Z5" s="637">
        <v>19.7</v>
      </c>
      <c r="AA5" s="637"/>
      <c r="AB5" s="637"/>
      <c r="AC5" s="637"/>
      <c r="AD5" s="638">
        <v>1688552</v>
      </c>
      <c r="AE5" s="638"/>
      <c r="AF5" s="638"/>
      <c r="AG5" s="638"/>
      <c r="AH5" s="638"/>
      <c r="AI5" s="638"/>
      <c r="AJ5" s="638"/>
      <c r="AK5" s="638"/>
      <c r="AL5" s="639">
        <v>30.8</v>
      </c>
      <c r="AM5" s="640"/>
      <c r="AN5" s="640"/>
      <c r="AO5" s="641"/>
      <c r="AP5" s="631" t="s">
        <v>230</v>
      </c>
      <c r="AQ5" s="632"/>
      <c r="AR5" s="632"/>
      <c r="AS5" s="632"/>
      <c r="AT5" s="632"/>
      <c r="AU5" s="632"/>
      <c r="AV5" s="632"/>
      <c r="AW5" s="632"/>
      <c r="AX5" s="632"/>
      <c r="AY5" s="632"/>
      <c r="AZ5" s="632"/>
      <c r="BA5" s="632"/>
      <c r="BB5" s="632"/>
      <c r="BC5" s="632"/>
      <c r="BD5" s="632"/>
      <c r="BE5" s="632"/>
      <c r="BF5" s="633"/>
      <c r="BG5" s="645">
        <v>1683945</v>
      </c>
      <c r="BH5" s="646"/>
      <c r="BI5" s="646"/>
      <c r="BJ5" s="646"/>
      <c r="BK5" s="646"/>
      <c r="BL5" s="646"/>
      <c r="BM5" s="646"/>
      <c r="BN5" s="647"/>
      <c r="BO5" s="648">
        <v>93.4</v>
      </c>
      <c r="BP5" s="648"/>
      <c r="BQ5" s="648"/>
      <c r="BR5" s="648"/>
      <c r="BS5" s="649">
        <v>9347</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c r="B6" s="642" t="s">
        <v>234</v>
      </c>
      <c r="C6" s="643"/>
      <c r="D6" s="643"/>
      <c r="E6" s="643"/>
      <c r="F6" s="643"/>
      <c r="G6" s="643"/>
      <c r="H6" s="643"/>
      <c r="I6" s="643"/>
      <c r="J6" s="643"/>
      <c r="K6" s="643"/>
      <c r="L6" s="643"/>
      <c r="M6" s="643"/>
      <c r="N6" s="643"/>
      <c r="O6" s="643"/>
      <c r="P6" s="643"/>
      <c r="Q6" s="644"/>
      <c r="R6" s="645">
        <v>87250</v>
      </c>
      <c r="S6" s="646"/>
      <c r="T6" s="646"/>
      <c r="U6" s="646"/>
      <c r="V6" s="646"/>
      <c r="W6" s="646"/>
      <c r="X6" s="646"/>
      <c r="Y6" s="647"/>
      <c r="Z6" s="648">
        <v>1</v>
      </c>
      <c r="AA6" s="648"/>
      <c r="AB6" s="648"/>
      <c r="AC6" s="648"/>
      <c r="AD6" s="649">
        <v>87250</v>
      </c>
      <c r="AE6" s="649"/>
      <c r="AF6" s="649"/>
      <c r="AG6" s="649"/>
      <c r="AH6" s="649"/>
      <c r="AI6" s="649"/>
      <c r="AJ6" s="649"/>
      <c r="AK6" s="649"/>
      <c r="AL6" s="650">
        <v>1.6</v>
      </c>
      <c r="AM6" s="651"/>
      <c r="AN6" s="651"/>
      <c r="AO6" s="652"/>
      <c r="AP6" s="642" t="s">
        <v>235</v>
      </c>
      <c r="AQ6" s="643"/>
      <c r="AR6" s="643"/>
      <c r="AS6" s="643"/>
      <c r="AT6" s="643"/>
      <c r="AU6" s="643"/>
      <c r="AV6" s="643"/>
      <c r="AW6" s="643"/>
      <c r="AX6" s="643"/>
      <c r="AY6" s="643"/>
      <c r="AZ6" s="643"/>
      <c r="BA6" s="643"/>
      <c r="BB6" s="643"/>
      <c r="BC6" s="643"/>
      <c r="BD6" s="643"/>
      <c r="BE6" s="643"/>
      <c r="BF6" s="644"/>
      <c r="BG6" s="645">
        <v>1683945</v>
      </c>
      <c r="BH6" s="646"/>
      <c r="BI6" s="646"/>
      <c r="BJ6" s="646"/>
      <c r="BK6" s="646"/>
      <c r="BL6" s="646"/>
      <c r="BM6" s="646"/>
      <c r="BN6" s="647"/>
      <c r="BO6" s="648">
        <v>93.4</v>
      </c>
      <c r="BP6" s="648"/>
      <c r="BQ6" s="648"/>
      <c r="BR6" s="648"/>
      <c r="BS6" s="649">
        <v>9347</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134867</v>
      </c>
      <c r="CS6" s="646"/>
      <c r="CT6" s="646"/>
      <c r="CU6" s="646"/>
      <c r="CV6" s="646"/>
      <c r="CW6" s="646"/>
      <c r="CX6" s="646"/>
      <c r="CY6" s="647"/>
      <c r="CZ6" s="639">
        <v>1.5</v>
      </c>
      <c r="DA6" s="640"/>
      <c r="DB6" s="640"/>
      <c r="DC6" s="659"/>
      <c r="DD6" s="654" t="s">
        <v>128</v>
      </c>
      <c r="DE6" s="646"/>
      <c r="DF6" s="646"/>
      <c r="DG6" s="646"/>
      <c r="DH6" s="646"/>
      <c r="DI6" s="646"/>
      <c r="DJ6" s="646"/>
      <c r="DK6" s="646"/>
      <c r="DL6" s="646"/>
      <c r="DM6" s="646"/>
      <c r="DN6" s="646"/>
      <c r="DO6" s="646"/>
      <c r="DP6" s="647"/>
      <c r="DQ6" s="654">
        <v>134867</v>
      </c>
      <c r="DR6" s="646"/>
      <c r="DS6" s="646"/>
      <c r="DT6" s="646"/>
      <c r="DU6" s="646"/>
      <c r="DV6" s="646"/>
      <c r="DW6" s="646"/>
      <c r="DX6" s="646"/>
      <c r="DY6" s="646"/>
      <c r="DZ6" s="646"/>
      <c r="EA6" s="646"/>
      <c r="EB6" s="646"/>
      <c r="EC6" s="655"/>
    </row>
    <row r="7" spans="2:143" ht="11.25" customHeight="1">
      <c r="B7" s="642" t="s">
        <v>237</v>
      </c>
      <c r="C7" s="643"/>
      <c r="D7" s="643"/>
      <c r="E7" s="643"/>
      <c r="F7" s="643"/>
      <c r="G7" s="643"/>
      <c r="H7" s="643"/>
      <c r="I7" s="643"/>
      <c r="J7" s="643"/>
      <c r="K7" s="643"/>
      <c r="L7" s="643"/>
      <c r="M7" s="643"/>
      <c r="N7" s="643"/>
      <c r="O7" s="643"/>
      <c r="P7" s="643"/>
      <c r="Q7" s="644"/>
      <c r="R7" s="645">
        <v>1223</v>
      </c>
      <c r="S7" s="646"/>
      <c r="T7" s="646"/>
      <c r="U7" s="646"/>
      <c r="V7" s="646"/>
      <c r="W7" s="646"/>
      <c r="X7" s="646"/>
      <c r="Y7" s="647"/>
      <c r="Z7" s="648">
        <v>0</v>
      </c>
      <c r="AA7" s="648"/>
      <c r="AB7" s="648"/>
      <c r="AC7" s="648"/>
      <c r="AD7" s="649">
        <v>1223</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785066</v>
      </c>
      <c r="BH7" s="646"/>
      <c r="BI7" s="646"/>
      <c r="BJ7" s="646"/>
      <c r="BK7" s="646"/>
      <c r="BL7" s="646"/>
      <c r="BM7" s="646"/>
      <c r="BN7" s="647"/>
      <c r="BO7" s="648">
        <v>43.6</v>
      </c>
      <c r="BP7" s="648"/>
      <c r="BQ7" s="648"/>
      <c r="BR7" s="648"/>
      <c r="BS7" s="649">
        <v>9347</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1298779</v>
      </c>
      <c r="CS7" s="646"/>
      <c r="CT7" s="646"/>
      <c r="CU7" s="646"/>
      <c r="CV7" s="646"/>
      <c r="CW7" s="646"/>
      <c r="CX7" s="646"/>
      <c r="CY7" s="647"/>
      <c r="CZ7" s="648">
        <v>14.6</v>
      </c>
      <c r="DA7" s="648"/>
      <c r="DB7" s="648"/>
      <c r="DC7" s="648"/>
      <c r="DD7" s="654">
        <v>10804</v>
      </c>
      <c r="DE7" s="646"/>
      <c r="DF7" s="646"/>
      <c r="DG7" s="646"/>
      <c r="DH7" s="646"/>
      <c r="DI7" s="646"/>
      <c r="DJ7" s="646"/>
      <c r="DK7" s="646"/>
      <c r="DL7" s="646"/>
      <c r="DM7" s="646"/>
      <c r="DN7" s="646"/>
      <c r="DO7" s="646"/>
      <c r="DP7" s="647"/>
      <c r="DQ7" s="654">
        <v>880798</v>
      </c>
      <c r="DR7" s="646"/>
      <c r="DS7" s="646"/>
      <c r="DT7" s="646"/>
      <c r="DU7" s="646"/>
      <c r="DV7" s="646"/>
      <c r="DW7" s="646"/>
      <c r="DX7" s="646"/>
      <c r="DY7" s="646"/>
      <c r="DZ7" s="646"/>
      <c r="EA7" s="646"/>
      <c r="EB7" s="646"/>
      <c r="EC7" s="655"/>
    </row>
    <row r="8" spans="2:143" ht="11.25" customHeight="1">
      <c r="B8" s="642" t="s">
        <v>240</v>
      </c>
      <c r="C8" s="643"/>
      <c r="D8" s="643"/>
      <c r="E8" s="643"/>
      <c r="F8" s="643"/>
      <c r="G8" s="643"/>
      <c r="H8" s="643"/>
      <c r="I8" s="643"/>
      <c r="J8" s="643"/>
      <c r="K8" s="643"/>
      <c r="L8" s="643"/>
      <c r="M8" s="643"/>
      <c r="N8" s="643"/>
      <c r="O8" s="643"/>
      <c r="P8" s="643"/>
      <c r="Q8" s="644"/>
      <c r="R8" s="645">
        <v>3973</v>
      </c>
      <c r="S8" s="646"/>
      <c r="T8" s="646"/>
      <c r="U8" s="646"/>
      <c r="V8" s="646"/>
      <c r="W8" s="646"/>
      <c r="X8" s="646"/>
      <c r="Y8" s="647"/>
      <c r="Z8" s="648">
        <v>0</v>
      </c>
      <c r="AA8" s="648"/>
      <c r="AB8" s="648"/>
      <c r="AC8" s="648"/>
      <c r="AD8" s="649">
        <v>3973</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29310</v>
      </c>
      <c r="BH8" s="646"/>
      <c r="BI8" s="646"/>
      <c r="BJ8" s="646"/>
      <c r="BK8" s="646"/>
      <c r="BL8" s="646"/>
      <c r="BM8" s="646"/>
      <c r="BN8" s="647"/>
      <c r="BO8" s="648">
        <v>1.6</v>
      </c>
      <c r="BP8" s="648"/>
      <c r="BQ8" s="648"/>
      <c r="BR8" s="648"/>
      <c r="BS8" s="654" t="s">
        <v>128</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2816868</v>
      </c>
      <c r="CS8" s="646"/>
      <c r="CT8" s="646"/>
      <c r="CU8" s="646"/>
      <c r="CV8" s="646"/>
      <c r="CW8" s="646"/>
      <c r="CX8" s="646"/>
      <c r="CY8" s="647"/>
      <c r="CZ8" s="648">
        <v>31.6</v>
      </c>
      <c r="DA8" s="648"/>
      <c r="DB8" s="648"/>
      <c r="DC8" s="648"/>
      <c r="DD8" s="654" t="s">
        <v>243</v>
      </c>
      <c r="DE8" s="646"/>
      <c r="DF8" s="646"/>
      <c r="DG8" s="646"/>
      <c r="DH8" s="646"/>
      <c r="DI8" s="646"/>
      <c r="DJ8" s="646"/>
      <c r="DK8" s="646"/>
      <c r="DL8" s="646"/>
      <c r="DM8" s="646"/>
      <c r="DN8" s="646"/>
      <c r="DO8" s="646"/>
      <c r="DP8" s="647"/>
      <c r="DQ8" s="654">
        <v>1621779</v>
      </c>
      <c r="DR8" s="646"/>
      <c r="DS8" s="646"/>
      <c r="DT8" s="646"/>
      <c r="DU8" s="646"/>
      <c r="DV8" s="646"/>
      <c r="DW8" s="646"/>
      <c r="DX8" s="646"/>
      <c r="DY8" s="646"/>
      <c r="DZ8" s="646"/>
      <c r="EA8" s="646"/>
      <c r="EB8" s="646"/>
      <c r="EC8" s="655"/>
    </row>
    <row r="9" spans="2:143" ht="11.25" customHeight="1">
      <c r="B9" s="642" t="s">
        <v>244</v>
      </c>
      <c r="C9" s="643"/>
      <c r="D9" s="643"/>
      <c r="E9" s="643"/>
      <c r="F9" s="643"/>
      <c r="G9" s="643"/>
      <c r="H9" s="643"/>
      <c r="I9" s="643"/>
      <c r="J9" s="643"/>
      <c r="K9" s="643"/>
      <c r="L9" s="643"/>
      <c r="M9" s="643"/>
      <c r="N9" s="643"/>
      <c r="O9" s="643"/>
      <c r="P9" s="643"/>
      <c r="Q9" s="644"/>
      <c r="R9" s="645">
        <v>2579</v>
      </c>
      <c r="S9" s="646"/>
      <c r="T9" s="646"/>
      <c r="U9" s="646"/>
      <c r="V9" s="646"/>
      <c r="W9" s="646"/>
      <c r="X9" s="646"/>
      <c r="Y9" s="647"/>
      <c r="Z9" s="648">
        <v>0</v>
      </c>
      <c r="AA9" s="648"/>
      <c r="AB9" s="648"/>
      <c r="AC9" s="648"/>
      <c r="AD9" s="649">
        <v>2579</v>
      </c>
      <c r="AE9" s="649"/>
      <c r="AF9" s="649"/>
      <c r="AG9" s="649"/>
      <c r="AH9" s="649"/>
      <c r="AI9" s="649"/>
      <c r="AJ9" s="649"/>
      <c r="AK9" s="649"/>
      <c r="AL9" s="650">
        <v>0</v>
      </c>
      <c r="AM9" s="651"/>
      <c r="AN9" s="651"/>
      <c r="AO9" s="652"/>
      <c r="AP9" s="642" t="s">
        <v>245</v>
      </c>
      <c r="AQ9" s="643"/>
      <c r="AR9" s="643"/>
      <c r="AS9" s="643"/>
      <c r="AT9" s="643"/>
      <c r="AU9" s="643"/>
      <c r="AV9" s="643"/>
      <c r="AW9" s="643"/>
      <c r="AX9" s="643"/>
      <c r="AY9" s="643"/>
      <c r="AZ9" s="643"/>
      <c r="BA9" s="643"/>
      <c r="BB9" s="643"/>
      <c r="BC9" s="643"/>
      <c r="BD9" s="643"/>
      <c r="BE9" s="643"/>
      <c r="BF9" s="644"/>
      <c r="BG9" s="645">
        <v>652180</v>
      </c>
      <c r="BH9" s="646"/>
      <c r="BI9" s="646"/>
      <c r="BJ9" s="646"/>
      <c r="BK9" s="646"/>
      <c r="BL9" s="646"/>
      <c r="BM9" s="646"/>
      <c r="BN9" s="647"/>
      <c r="BO9" s="648">
        <v>36.200000000000003</v>
      </c>
      <c r="BP9" s="648"/>
      <c r="BQ9" s="648"/>
      <c r="BR9" s="648"/>
      <c r="BS9" s="654" t="s">
        <v>128</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1001807</v>
      </c>
      <c r="CS9" s="646"/>
      <c r="CT9" s="646"/>
      <c r="CU9" s="646"/>
      <c r="CV9" s="646"/>
      <c r="CW9" s="646"/>
      <c r="CX9" s="646"/>
      <c r="CY9" s="647"/>
      <c r="CZ9" s="648">
        <v>11.2</v>
      </c>
      <c r="DA9" s="648"/>
      <c r="DB9" s="648"/>
      <c r="DC9" s="648"/>
      <c r="DD9" s="654">
        <v>209185</v>
      </c>
      <c r="DE9" s="646"/>
      <c r="DF9" s="646"/>
      <c r="DG9" s="646"/>
      <c r="DH9" s="646"/>
      <c r="DI9" s="646"/>
      <c r="DJ9" s="646"/>
      <c r="DK9" s="646"/>
      <c r="DL9" s="646"/>
      <c r="DM9" s="646"/>
      <c r="DN9" s="646"/>
      <c r="DO9" s="646"/>
      <c r="DP9" s="647"/>
      <c r="DQ9" s="654">
        <v>812552</v>
      </c>
      <c r="DR9" s="646"/>
      <c r="DS9" s="646"/>
      <c r="DT9" s="646"/>
      <c r="DU9" s="646"/>
      <c r="DV9" s="646"/>
      <c r="DW9" s="646"/>
      <c r="DX9" s="646"/>
      <c r="DY9" s="646"/>
      <c r="DZ9" s="646"/>
      <c r="EA9" s="646"/>
      <c r="EB9" s="646"/>
      <c r="EC9" s="655"/>
    </row>
    <row r="10" spans="2:143" ht="11.25" customHeight="1">
      <c r="B10" s="642" t="s">
        <v>247</v>
      </c>
      <c r="C10" s="643"/>
      <c r="D10" s="643"/>
      <c r="E10" s="643"/>
      <c r="F10" s="643"/>
      <c r="G10" s="643"/>
      <c r="H10" s="643"/>
      <c r="I10" s="643"/>
      <c r="J10" s="643"/>
      <c r="K10" s="643"/>
      <c r="L10" s="643"/>
      <c r="M10" s="643"/>
      <c r="N10" s="643"/>
      <c r="O10" s="643"/>
      <c r="P10" s="643"/>
      <c r="Q10" s="644"/>
      <c r="R10" s="645" t="s">
        <v>243</v>
      </c>
      <c r="S10" s="646"/>
      <c r="T10" s="646"/>
      <c r="U10" s="646"/>
      <c r="V10" s="646"/>
      <c r="W10" s="646"/>
      <c r="X10" s="646"/>
      <c r="Y10" s="647"/>
      <c r="Z10" s="648" t="s">
        <v>243</v>
      </c>
      <c r="AA10" s="648"/>
      <c r="AB10" s="648"/>
      <c r="AC10" s="648"/>
      <c r="AD10" s="649" t="s">
        <v>138</v>
      </c>
      <c r="AE10" s="649"/>
      <c r="AF10" s="649"/>
      <c r="AG10" s="649"/>
      <c r="AH10" s="649"/>
      <c r="AI10" s="649"/>
      <c r="AJ10" s="649"/>
      <c r="AK10" s="649"/>
      <c r="AL10" s="650" t="s">
        <v>128</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56033</v>
      </c>
      <c r="BH10" s="646"/>
      <c r="BI10" s="646"/>
      <c r="BJ10" s="646"/>
      <c r="BK10" s="646"/>
      <c r="BL10" s="646"/>
      <c r="BM10" s="646"/>
      <c r="BN10" s="647"/>
      <c r="BO10" s="648">
        <v>3.1</v>
      </c>
      <c r="BP10" s="648"/>
      <c r="BQ10" s="648"/>
      <c r="BR10" s="648"/>
      <c r="BS10" s="654" t="s">
        <v>128</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29689</v>
      </c>
      <c r="CS10" s="646"/>
      <c r="CT10" s="646"/>
      <c r="CU10" s="646"/>
      <c r="CV10" s="646"/>
      <c r="CW10" s="646"/>
      <c r="CX10" s="646"/>
      <c r="CY10" s="647"/>
      <c r="CZ10" s="648">
        <v>0.3</v>
      </c>
      <c r="DA10" s="648"/>
      <c r="DB10" s="648"/>
      <c r="DC10" s="648"/>
      <c r="DD10" s="654" t="s">
        <v>128</v>
      </c>
      <c r="DE10" s="646"/>
      <c r="DF10" s="646"/>
      <c r="DG10" s="646"/>
      <c r="DH10" s="646"/>
      <c r="DI10" s="646"/>
      <c r="DJ10" s="646"/>
      <c r="DK10" s="646"/>
      <c r="DL10" s="646"/>
      <c r="DM10" s="646"/>
      <c r="DN10" s="646"/>
      <c r="DO10" s="646"/>
      <c r="DP10" s="647"/>
      <c r="DQ10" s="654">
        <v>18189</v>
      </c>
      <c r="DR10" s="646"/>
      <c r="DS10" s="646"/>
      <c r="DT10" s="646"/>
      <c r="DU10" s="646"/>
      <c r="DV10" s="646"/>
      <c r="DW10" s="646"/>
      <c r="DX10" s="646"/>
      <c r="DY10" s="646"/>
      <c r="DZ10" s="646"/>
      <c r="EA10" s="646"/>
      <c r="EB10" s="646"/>
      <c r="EC10" s="655"/>
    </row>
    <row r="11" spans="2:143" ht="11.25" customHeight="1">
      <c r="B11" s="642" t="s">
        <v>250</v>
      </c>
      <c r="C11" s="643"/>
      <c r="D11" s="643"/>
      <c r="E11" s="643"/>
      <c r="F11" s="643"/>
      <c r="G11" s="643"/>
      <c r="H11" s="643"/>
      <c r="I11" s="643"/>
      <c r="J11" s="643"/>
      <c r="K11" s="643"/>
      <c r="L11" s="643"/>
      <c r="M11" s="643"/>
      <c r="N11" s="643"/>
      <c r="O11" s="643"/>
      <c r="P11" s="643"/>
      <c r="Q11" s="644"/>
      <c r="R11" s="645">
        <v>355174</v>
      </c>
      <c r="S11" s="646"/>
      <c r="T11" s="646"/>
      <c r="U11" s="646"/>
      <c r="V11" s="646"/>
      <c r="W11" s="646"/>
      <c r="X11" s="646"/>
      <c r="Y11" s="647"/>
      <c r="Z11" s="650">
        <v>3.9</v>
      </c>
      <c r="AA11" s="651"/>
      <c r="AB11" s="651"/>
      <c r="AC11" s="663"/>
      <c r="AD11" s="654">
        <v>355174</v>
      </c>
      <c r="AE11" s="646"/>
      <c r="AF11" s="646"/>
      <c r="AG11" s="646"/>
      <c r="AH11" s="646"/>
      <c r="AI11" s="646"/>
      <c r="AJ11" s="646"/>
      <c r="AK11" s="647"/>
      <c r="AL11" s="650">
        <v>6.5</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47543</v>
      </c>
      <c r="BH11" s="646"/>
      <c r="BI11" s="646"/>
      <c r="BJ11" s="646"/>
      <c r="BK11" s="646"/>
      <c r="BL11" s="646"/>
      <c r="BM11" s="646"/>
      <c r="BN11" s="647"/>
      <c r="BO11" s="648">
        <v>2.6</v>
      </c>
      <c r="BP11" s="648"/>
      <c r="BQ11" s="648"/>
      <c r="BR11" s="648"/>
      <c r="BS11" s="654">
        <v>9347</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272581</v>
      </c>
      <c r="CS11" s="646"/>
      <c r="CT11" s="646"/>
      <c r="CU11" s="646"/>
      <c r="CV11" s="646"/>
      <c r="CW11" s="646"/>
      <c r="CX11" s="646"/>
      <c r="CY11" s="647"/>
      <c r="CZ11" s="648">
        <v>3.1</v>
      </c>
      <c r="DA11" s="648"/>
      <c r="DB11" s="648"/>
      <c r="DC11" s="648"/>
      <c r="DD11" s="654">
        <v>64267</v>
      </c>
      <c r="DE11" s="646"/>
      <c r="DF11" s="646"/>
      <c r="DG11" s="646"/>
      <c r="DH11" s="646"/>
      <c r="DI11" s="646"/>
      <c r="DJ11" s="646"/>
      <c r="DK11" s="646"/>
      <c r="DL11" s="646"/>
      <c r="DM11" s="646"/>
      <c r="DN11" s="646"/>
      <c r="DO11" s="646"/>
      <c r="DP11" s="647"/>
      <c r="DQ11" s="654">
        <v>170471</v>
      </c>
      <c r="DR11" s="646"/>
      <c r="DS11" s="646"/>
      <c r="DT11" s="646"/>
      <c r="DU11" s="646"/>
      <c r="DV11" s="646"/>
      <c r="DW11" s="646"/>
      <c r="DX11" s="646"/>
      <c r="DY11" s="646"/>
      <c r="DZ11" s="646"/>
      <c r="EA11" s="646"/>
      <c r="EB11" s="646"/>
      <c r="EC11" s="655"/>
    </row>
    <row r="12" spans="2:143" ht="11.25" customHeight="1">
      <c r="B12" s="642" t="s">
        <v>253</v>
      </c>
      <c r="C12" s="643"/>
      <c r="D12" s="643"/>
      <c r="E12" s="643"/>
      <c r="F12" s="643"/>
      <c r="G12" s="643"/>
      <c r="H12" s="643"/>
      <c r="I12" s="643"/>
      <c r="J12" s="643"/>
      <c r="K12" s="643"/>
      <c r="L12" s="643"/>
      <c r="M12" s="643"/>
      <c r="N12" s="643"/>
      <c r="O12" s="643"/>
      <c r="P12" s="643"/>
      <c r="Q12" s="644"/>
      <c r="R12" s="645">
        <v>671</v>
      </c>
      <c r="S12" s="646"/>
      <c r="T12" s="646"/>
      <c r="U12" s="646"/>
      <c r="V12" s="646"/>
      <c r="W12" s="646"/>
      <c r="X12" s="646"/>
      <c r="Y12" s="647"/>
      <c r="Z12" s="648">
        <v>0</v>
      </c>
      <c r="AA12" s="648"/>
      <c r="AB12" s="648"/>
      <c r="AC12" s="648"/>
      <c r="AD12" s="649">
        <v>671</v>
      </c>
      <c r="AE12" s="649"/>
      <c r="AF12" s="649"/>
      <c r="AG12" s="649"/>
      <c r="AH12" s="649"/>
      <c r="AI12" s="649"/>
      <c r="AJ12" s="649"/>
      <c r="AK12" s="649"/>
      <c r="AL12" s="650">
        <v>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670527</v>
      </c>
      <c r="BH12" s="646"/>
      <c r="BI12" s="646"/>
      <c r="BJ12" s="646"/>
      <c r="BK12" s="646"/>
      <c r="BL12" s="646"/>
      <c r="BM12" s="646"/>
      <c r="BN12" s="647"/>
      <c r="BO12" s="648">
        <v>37.200000000000003</v>
      </c>
      <c r="BP12" s="648"/>
      <c r="BQ12" s="648"/>
      <c r="BR12" s="648"/>
      <c r="BS12" s="654" t="s">
        <v>128</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244832</v>
      </c>
      <c r="CS12" s="646"/>
      <c r="CT12" s="646"/>
      <c r="CU12" s="646"/>
      <c r="CV12" s="646"/>
      <c r="CW12" s="646"/>
      <c r="CX12" s="646"/>
      <c r="CY12" s="647"/>
      <c r="CZ12" s="648">
        <v>2.7</v>
      </c>
      <c r="DA12" s="648"/>
      <c r="DB12" s="648"/>
      <c r="DC12" s="648"/>
      <c r="DD12" s="654">
        <v>15064</v>
      </c>
      <c r="DE12" s="646"/>
      <c r="DF12" s="646"/>
      <c r="DG12" s="646"/>
      <c r="DH12" s="646"/>
      <c r="DI12" s="646"/>
      <c r="DJ12" s="646"/>
      <c r="DK12" s="646"/>
      <c r="DL12" s="646"/>
      <c r="DM12" s="646"/>
      <c r="DN12" s="646"/>
      <c r="DO12" s="646"/>
      <c r="DP12" s="647"/>
      <c r="DQ12" s="654">
        <v>118293</v>
      </c>
      <c r="DR12" s="646"/>
      <c r="DS12" s="646"/>
      <c r="DT12" s="646"/>
      <c r="DU12" s="646"/>
      <c r="DV12" s="646"/>
      <c r="DW12" s="646"/>
      <c r="DX12" s="646"/>
      <c r="DY12" s="646"/>
      <c r="DZ12" s="646"/>
      <c r="EA12" s="646"/>
      <c r="EB12" s="646"/>
      <c r="EC12" s="655"/>
    </row>
    <row r="13" spans="2:143" ht="11.25" customHeight="1">
      <c r="B13" s="642" t="s">
        <v>256</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128</v>
      </c>
      <c r="AE13" s="649"/>
      <c r="AF13" s="649"/>
      <c r="AG13" s="649"/>
      <c r="AH13" s="649"/>
      <c r="AI13" s="649"/>
      <c r="AJ13" s="649"/>
      <c r="AK13" s="649"/>
      <c r="AL13" s="650" t="s">
        <v>243</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663369</v>
      </c>
      <c r="BH13" s="646"/>
      <c r="BI13" s="646"/>
      <c r="BJ13" s="646"/>
      <c r="BK13" s="646"/>
      <c r="BL13" s="646"/>
      <c r="BM13" s="646"/>
      <c r="BN13" s="647"/>
      <c r="BO13" s="648">
        <v>36.799999999999997</v>
      </c>
      <c r="BP13" s="648"/>
      <c r="BQ13" s="648"/>
      <c r="BR13" s="648"/>
      <c r="BS13" s="654" t="s">
        <v>243</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996802</v>
      </c>
      <c r="CS13" s="646"/>
      <c r="CT13" s="646"/>
      <c r="CU13" s="646"/>
      <c r="CV13" s="646"/>
      <c r="CW13" s="646"/>
      <c r="CX13" s="646"/>
      <c r="CY13" s="647"/>
      <c r="CZ13" s="648">
        <v>11.2</v>
      </c>
      <c r="DA13" s="648"/>
      <c r="DB13" s="648"/>
      <c r="DC13" s="648"/>
      <c r="DD13" s="654">
        <v>155972</v>
      </c>
      <c r="DE13" s="646"/>
      <c r="DF13" s="646"/>
      <c r="DG13" s="646"/>
      <c r="DH13" s="646"/>
      <c r="DI13" s="646"/>
      <c r="DJ13" s="646"/>
      <c r="DK13" s="646"/>
      <c r="DL13" s="646"/>
      <c r="DM13" s="646"/>
      <c r="DN13" s="646"/>
      <c r="DO13" s="646"/>
      <c r="DP13" s="647"/>
      <c r="DQ13" s="654">
        <v>743590</v>
      </c>
      <c r="DR13" s="646"/>
      <c r="DS13" s="646"/>
      <c r="DT13" s="646"/>
      <c r="DU13" s="646"/>
      <c r="DV13" s="646"/>
      <c r="DW13" s="646"/>
      <c r="DX13" s="646"/>
      <c r="DY13" s="646"/>
      <c r="DZ13" s="646"/>
      <c r="EA13" s="646"/>
      <c r="EB13" s="646"/>
      <c r="EC13" s="655"/>
    </row>
    <row r="14" spans="2:143" ht="11.25" customHeight="1">
      <c r="B14" s="642" t="s">
        <v>259</v>
      </c>
      <c r="C14" s="643"/>
      <c r="D14" s="643"/>
      <c r="E14" s="643"/>
      <c r="F14" s="643"/>
      <c r="G14" s="643"/>
      <c r="H14" s="643"/>
      <c r="I14" s="643"/>
      <c r="J14" s="643"/>
      <c r="K14" s="643"/>
      <c r="L14" s="643"/>
      <c r="M14" s="643"/>
      <c r="N14" s="643"/>
      <c r="O14" s="643"/>
      <c r="P14" s="643"/>
      <c r="Q14" s="644"/>
      <c r="R14" s="645">
        <v>9477</v>
      </c>
      <c r="S14" s="646"/>
      <c r="T14" s="646"/>
      <c r="U14" s="646"/>
      <c r="V14" s="646"/>
      <c r="W14" s="646"/>
      <c r="X14" s="646"/>
      <c r="Y14" s="647"/>
      <c r="Z14" s="648">
        <v>0.1</v>
      </c>
      <c r="AA14" s="648"/>
      <c r="AB14" s="648"/>
      <c r="AC14" s="648"/>
      <c r="AD14" s="649">
        <v>9477</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40307</v>
      </c>
      <c r="BH14" s="646"/>
      <c r="BI14" s="646"/>
      <c r="BJ14" s="646"/>
      <c r="BK14" s="646"/>
      <c r="BL14" s="646"/>
      <c r="BM14" s="646"/>
      <c r="BN14" s="647"/>
      <c r="BO14" s="648">
        <v>2.2000000000000002</v>
      </c>
      <c r="BP14" s="648"/>
      <c r="BQ14" s="648"/>
      <c r="BR14" s="648"/>
      <c r="BS14" s="654" t="s">
        <v>128</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533481</v>
      </c>
      <c r="CS14" s="646"/>
      <c r="CT14" s="646"/>
      <c r="CU14" s="646"/>
      <c r="CV14" s="646"/>
      <c r="CW14" s="646"/>
      <c r="CX14" s="646"/>
      <c r="CY14" s="647"/>
      <c r="CZ14" s="648">
        <v>6</v>
      </c>
      <c r="DA14" s="648"/>
      <c r="DB14" s="648"/>
      <c r="DC14" s="648"/>
      <c r="DD14" s="654" t="s">
        <v>128</v>
      </c>
      <c r="DE14" s="646"/>
      <c r="DF14" s="646"/>
      <c r="DG14" s="646"/>
      <c r="DH14" s="646"/>
      <c r="DI14" s="646"/>
      <c r="DJ14" s="646"/>
      <c r="DK14" s="646"/>
      <c r="DL14" s="646"/>
      <c r="DM14" s="646"/>
      <c r="DN14" s="646"/>
      <c r="DO14" s="646"/>
      <c r="DP14" s="647"/>
      <c r="DQ14" s="654">
        <v>481383</v>
      </c>
      <c r="DR14" s="646"/>
      <c r="DS14" s="646"/>
      <c r="DT14" s="646"/>
      <c r="DU14" s="646"/>
      <c r="DV14" s="646"/>
      <c r="DW14" s="646"/>
      <c r="DX14" s="646"/>
      <c r="DY14" s="646"/>
      <c r="DZ14" s="646"/>
      <c r="EA14" s="646"/>
      <c r="EB14" s="646"/>
      <c r="EC14" s="655"/>
    </row>
    <row r="15" spans="2:143" ht="11.25" customHeight="1">
      <c r="B15" s="642" t="s">
        <v>262</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188045</v>
      </c>
      <c r="BH15" s="646"/>
      <c r="BI15" s="646"/>
      <c r="BJ15" s="646"/>
      <c r="BK15" s="646"/>
      <c r="BL15" s="646"/>
      <c r="BM15" s="646"/>
      <c r="BN15" s="647"/>
      <c r="BO15" s="648">
        <v>10.4</v>
      </c>
      <c r="BP15" s="648"/>
      <c r="BQ15" s="648"/>
      <c r="BR15" s="648"/>
      <c r="BS15" s="654" t="s">
        <v>128</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887035</v>
      </c>
      <c r="CS15" s="646"/>
      <c r="CT15" s="646"/>
      <c r="CU15" s="646"/>
      <c r="CV15" s="646"/>
      <c r="CW15" s="646"/>
      <c r="CX15" s="646"/>
      <c r="CY15" s="647"/>
      <c r="CZ15" s="648">
        <v>10</v>
      </c>
      <c r="DA15" s="648"/>
      <c r="DB15" s="648"/>
      <c r="DC15" s="648"/>
      <c r="DD15" s="654">
        <v>195711</v>
      </c>
      <c r="DE15" s="646"/>
      <c r="DF15" s="646"/>
      <c r="DG15" s="646"/>
      <c r="DH15" s="646"/>
      <c r="DI15" s="646"/>
      <c r="DJ15" s="646"/>
      <c r="DK15" s="646"/>
      <c r="DL15" s="646"/>
      <c r="DM15" s="646"/>
      <c r="DN15" s="646"/>
      <c r="DO15" s="646"/>
      <c r="DP15" s="647"/>
      <c r="DQ15" s="654">
        <v>558367</v>
      </c>
      <c r="DR15" s="646"/>
      <c r="DS15" s="646"/>
      <c r="DT15" s="646"/>
      <c r="DU15" s="646"/>
      <c r="DV15" s="646"/>
      <c r="DW15" s="646"/>
      <c r="DX15" s="646"/>
      <c r="DY15" s="646"/>
      <c r="DZ15" s="646"/>
      <c r="EA15" s="646"/>
      <c r="EB15" s="646"/>
      <c r="EC15" s="655"/>
    </row>
    <row r="16" spans="2:143" ht="11.25" customHeight="1">
      <c r="B16" s="642" t="s">
        <v>265</v>
      </c>
      <c r="C16" s="643"/>
      <c r="D16" s="643"/>
      <c r="E16" s="643"/>
      <c r="F16" s="643"/>
      <c r="G16" s="643"/>
      <c r="H16" s="643"/>
      <c r="I16" s="643"/>
      <c r="J16" s="643"/>
      <c r="K16" s="643"/>
      <c r="L16" s="643"/>
      <c r="M16" s="643"/>
      <c r="N16" s="643"/>
      <c r="O16" s="643"/>
      <c r="P16" s="643"/>
      <c r="Q16" s="644"/>
      <c r="R16" s="645">
        <v>2736</v>
      </c>
      <c r="S16" s="646"/>
      <c r="T16" s="646"/>
      <c r="U16" s="646"/>
      <c r="V16" s="646"/>
      <c r="W16" s="646"/>
      <c r="X16" s="646"/>
      <c r="Y16" s="647"/>
      <c r="Z16" s="648">
        <v>0</v>
      </c>
      <c r="AA16" s="648"/>
      <c r="AB16" s="648"/>
      <c r="AC16" s="648"/>
      <c r="AD16" s="649">
        <v>2736</v>
      </c>
      <c r="AE16" s="649"/>
      <c r="AF16" s="649"/>
      <c r="AG16" s="649"/>
      <c r="AH16" s="649"/>
      <c r="AI16" s="649"/>
      <c r="AJ16" s="649"/>
      <c r="AK16" s="649"/>
      <c r="AL16" s="650">
        <v>0</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243</v>
      </c>
      <c r="BP16" s="648"/>
      <c r="BQ16" s="648"/>
      <c r="BR16" s="648"/>
      <c r="BS16" s="654" t="s">
        <v>128</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t="s">
        <v>138</v>
      </c>
      <c r="CS16" s="646"/>
      <c r="CT16" s="646"/>
      <c r="CU16" s="646"/>
      <c r="CV16" s="646"/>
      <c r="CW16" s="646"/>
      <c r="CX16" s="646"/>
      <c r="CY16" s="647"/>
      <c r="CZ16" s="648" t="s">
        <v>128</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c r="B17" s="642" t="s">
        <v>268</v>
      </c>
      <c r="C17" s="643"/>
      <c r="D17" s="643"/>
      <c r="E17" s="643"/>
      <c r="F17" s="643"/>
      <c r="G17" s="643"/>
      <c r="H17" s="643"/>
      <c r="I17" s="643"/>
      <c r="J17" s="643"/>
      <c r="K17" s="643"/>
      <c r="L17" s="643"/>
      <c r="M17" s="643"/>
      <c r="N17" s="643"/>
      <c r="O17" s="643"/>
      <c r="P17" s="643"/>
      <c r="Q17" s="644"/>
      <c r="R17" s="645">
        <v>21770</v>
      </c>
      <c r="S17" s="646"/>
      <c r="T17" s="646"/>
      <c r="U17" s="646"/>
      <c r="V17" s="646"/>
      <c r="W17" s="646"/>
      <c r="X17" s="646"/>
      <c r="Y17" s="647"/>
      <c r="Z17" s="648">
        <v>0.2</v>
      </c>
      <c r="AA17" s="648"/>
      <c r="AB17" s="648"/>
      <c r="AC17" s="648"/>
      <c r="AD17" s="649">
        <v>21770</v>
      </c>
      <c r="AE17" s="649"/>
      <c r="AF17" s="649"/>
      <c r="AG17" s="649"/>
      <c r="AH17" s="649"/>
      <c r="AI17" s="649"/>
      <c r="AJ17" s="649"/>
      <c r="AK17" s="649"/>
      <c r="AL17" s="650">
        <v>0.4</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688739</v>
      </c>
      <c r="CS17" s="646"/>
      <c r="CT17" s="646"/>
      <c r="CU17" s="646"/>
      <c r="CV17" s="646"/>
      <c r="CW17" s="646"/>
      <c r="CX17" s="646"/>
      <c r="CY17" s="647"/>
      <c r="CZ17" s="648">
        <v>7.7</v>
      </c>
      <c r="DA17" s="648"/>
      <c r="DB17" s="648"/>
      <c r="DC17" s="648"/>
      <c r="DD17" s="654" t="s">
        <v>138</v>
      </c>
      <c r="DE17" s="646"/>
      <c r="DF17" s="646"/>
      <c r="DG17" s="646"/>
      <c r="DH17" s="646"/>
      <c r="DI17" s="646"/>
      <c r="DJ17" s="646"/>
      <c r="DK17" s="646"/>
      <c r="DL17" s="646"/>
      <c r="DM17" s="646"/>
      <c r="DN17" s="646"/>
      <c r="DO17" s="646"/>
      <c r="DP17" s="647"/>
      <c r="DQ17" s="654">
        <v>652053</v>
      </c>
      <c r="DR17" s="646"/>
      <c r="DS17" s="646"/>
      <c r="DT17" s="646"/>
      <c r="DU17" s="646"/>
      <c r="DV17" s="646"/>
      <c r="DW17" s="646"/>
      <c r="DX17" s="646"/>
      <c r="DY17" s="646"/>
      <c r="DZ17" s="646"/>
      <c r="EA17" s="646"/>
      <c r="EB17" s="646"/>
      <c r="EC17" s="655"/>
    </row>
    <row r="18" spans="2:133" ht="11.25" customHeight="1">
      <c r="B18" s="642" t="s">
        <v>271</v>
      </c>
      <c r="C18" s="643"/>
      <c r="D18" s="643"/>
      <c r="E18" s="643"/>
      <c r="F18" s="643"/>
      <c r="G18" s="643"/>
      <c r="H18" s="643"/>
      <c r="I18" s="643"/>
      <c r="J18" s="643"/>
      <c r="K18" s="643"/>
      <c r="L18" s="643"/>
      <c r="M18" s="643"/>
      <c r="N18" s="643"/>
      <c r="O18" s="643"/>
      <c r="P18" s="643"/>
      <c r="Q18" s="644"/>
      <c r="R18" s="645">
        <v>7186</v>
      </c>
      <c r="S18" s="646"/>
      <c r="T18" s="646"/>
      <c r="U18" s="646"/>
      <c r="V18" s="646"/>
      <c r="W18" s="646"/>
      <c r="X18" s="646"/>
      <c r="Y18" s="647"/>
      <c r="Z18" s="648">
        <v>0.1</v>
      </c>
      <c r="AA18" s="648"/>
      <c r="AB18" s="648"/>
      <c r="AC18" s="648"/>
      <c r="AD18" s="649">
        <v>7186</v>
      </c>
      <c r="AE18" s="649"/>
      <c r="AF18" s="649"/>
      <c r="AG18" s="649"/>
      <c r="AH18" s="649"/>
      <c r="AI18" s="649"/>
      <c r="AJ18" s="649"/>
      <c r="AK18" s="649"/>
      <c r="AL18" s="650">
        <v>0.1</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243</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c r="B19" s="642" t="s">
        <v>274</v>
      </c>
      <c r="C19" s="643"/>
      <c r="D19" s="643"/>
      <c r="E19" s="643"/>
      <c r="F19" s="643"/>
      <c r="G19" s="643"/>
      <c r="H19" s="643"/>
      <c r="I19" s="643"/>
      <c r="J19" s="643"/>
      <c r="K19" s="643"/>
      <c r="L19" s="643"/>
      <c r="M19" s="643"/>
      <c r="N19" s="643"/>
      <c r="O19" s="643"/>
      <c r="P19" s="643"/>
      <c r="Q19" s="644"/>
      <c r="R19" s="645">
        <v>1404</v>
      </c>
      <c r="S19" s="646"/>
      <c r="T19" s="646"/>
      <c r="U19" s="646"/>
      <c r="V19" s="646"/>
      <c r="W19" s="646"/>
      <c r="X19" s="646"/>
      <c r="Y19" s="647"/>
      <c r="Z19" s="648">
        <v>0</v>
      </c>
      <c r="AA19" s="648"/>
      <c r="AB19" s="648"/>
      <c r="AC19" s="648"/>
      <c r="AD19" s="649">
        <v>1404</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118190</v>
      </c>
      <c r="BH19" s="646"/>
      <c r="BI19" s="646"/>
      <c r="BJ19" s="646"/>
      <c r="BK19" s="646"/>
      <c r="BL19" s="646"/>
      <c r="BM19" s="646"/>
      <c r="BN19" s="647"/>
      <c r="BO19" s="648">
        <v>6.6</v>
      </c>
      <c r="BP19" s="648"/>
      <c r="BQ19" s="648"/>
      <c r="BR19" s="648"/>
      <c r="BS19" s="654" t="s">
        <v>128</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243</v>
      </c>
      <c r="DA19" s="648"/>
      <c r="DB19" s="648"/>
      <c r="DC19" s="648"/>
      <c r="DD19" s="654" t="s">
        <v>128</v>
      </c>
      <c r="DE19" s="646"/>
      <c r="DF19" s="646"/>
      <c r="DG19" s="646"/>
      <c r="DH19" s="646"/>
      <c r="DI19" s="646"/>
      <c r="DJ19" s="646"/>
      <c r="DK19" s="646"/>
      <c r="DL19" s="646"/>
      <c r="DM19" s="646"/>
      <c r="DN19" s="646"/>
      <c r="DO19" s="646"/>
      <c r="DP19" s="647"/>
      <c r="DQ19" s="654" t="s">
        <v>243</v>
      </c>
      <c r="DR19" s="646"/>
      <c r="DS19" s="646"/>
      <c r="DT19" s="646"/>
      <c r="DU19" s="646"/>
      <c r="DV19" s="646"/>
      <c r="DW19" s="646"/>
      <c r="DX19" s="646"/>
      <c r="DY19" s="646"/>
      <c r="DZ19" s="646"/>
      <c r="EA19" s="646"/>
      <c r="EB19" s="646"/>
      <c r="EC19" s="655"/>
    </row>
    <row r="20" spans="2:133" ht="11.25" customHeight="1">
      <c r="B20" s="642" t="s">
        <v>277</v>
      </c>
      <c r="C20" s="643"/>
      <c r="D20" s="643"/>
      <c r="E20" s="643"/>
      <c r="F20" s="643"/>
      <c r="G20" s="643"/>
      <c r="H20" s="643"/>
      <c r="I20" s="643"/>
      <c r="J20" s="643"/>
      <c r="K20" s="643"/>
      <c r="L20" s="643"/>
      <c r="M20" s="643"/>
      <c r="N20" s="643"/>
      <c r="O20" s="643"/>
      <c r="P20" s="643"/>
      <c r="Q20" s="644"/>
      <c r="R20" s="645">
        <v>387</v>
      </c>
      <c r="S20" s="646"/>
      <c r="T20" s="646"/>
      <c r="U20" s="646"/>
      <c r="V20" s="646"/>
      <c r="W20" s="646"/>
      <c r="X20" s="646"/>
      <c r="Y20" s="647"/>
      <c r="Z20" s="648">
        <v>0</v>
      </c>
      <c r="AA20" s="648"/>
      <c r="AB20" s="648"/>
      <c r="AC20" s="648"/>
      <c r="AD20" s="649">
        <v>387</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118190</v>
      </c>
      <c r="BH20" s="646"/>
      <c r="BI20" s="646"/>
      <c r="BJ20" s="646"/>
      <c r="BK20" s="646"/>
      <c r="BL20" s="646"/>
      <c r="BM20" s="646"/>
      <c r="BN20" s="647"/>
      <c r="BO20" s="648">
        <v>6.6</v>
      </c>
      <c r="BP20" s="648"/>
      <c r="BQ20" s="648"/>
      <c r="BR20" s="648"/>
      <c r="BS20" s="654" t="s">
        <v>128</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8905480</v>
      </c>
      <c r="CS20" s="646"/>
      <c r="CT20" s="646"/>
      <c r="CU20" s="646"/>
      <c r="CV20" s="646"/>
      <c r="CW20" s="646"/>
      <c r="CX20" s="646"/>
      <c r="CY20" s="647"/>
      <c r="CZ20" s="648">
        <v>100</v>
      </c>
      <c r="DA20" s="648"/>
      <c r="DB20" s="648"/>
      <c r="DC20" s="648"/>
      <c r="DD20" s="654">
        <v>651003</v>
      </c>
      <c r="DE20" s="646"/>
      <c r="DF20" s="646"/>
      <c r="DG20" s="646"/>
      <c r="DH20" s="646"/>
      <c r="DI20" s="646"/>
      <c r="DJ20" s="646"/>
      <c r="DK20" s="646"/>
      <c r="DL20" s="646"/>
      <c r="DM20" s="646"/>
      <c r="DN20" s="646"/>
      <c r="DO20" s="646"/>
      <c r="DP20" s="647"/>
      <c r="DQ20" s="654">
        <v>6192342</v>
      </c>
      <c r="DR20" s="646"/>
      <c r="DS20" s="646"/>
      <c r="DT20" s="646"/>
      <c r="DU20" s="646"/>
      <c r="DV20" s="646"/>
      <c r="DW20" s="646"/>
      <c r="DX20" s="646"/>
      <c r="DY20" s="646"/>
      <c r="DZ20" s="646"/>
      <c r="EA20" s="646"/>
      <c r="EB20" s="646"/>
      <c r="EC20" s="655"/>
    </row>
    <row r="21" spans="2:133" ht="11.25" customHeight="1">
      <c r="B21" s="642" t="s">
        <v>280</v>
      </c>
      <c r="C21" s="643"/>
      <c r="D21" s="643"/>
      <c r="E21" s="643"/>
      <c r="F21" s="643"/>
      <c r="G21" s="643"/>
      <c r="H21" s="643"/>
      <c r="I21" s="643"/>
      <c r="J21" s="643"/>
      <c r="K21" s="643"/>
      <c r="L21" s="643"/>
      <c r="M21" s="643"/>
      <c r="N21" s="643"/>
      <c r="O21" s="643"/>
      <c r="P21" s="643"/>
      <c r="Q21" s="644"/>
      <c r="R21" s="645">
        <v>12793</v>
      </c>
      <c r="S21" s="646"/>
      <c r="T21" s="646"/>
      <c r="U21" s="646"/>
      <c r="V21" s="646"/>
      <c r="W21" s="646"/>
      <c r="X21" s="646"/>
      <c r="Y21" s="647"/>
      <c r="Z21" s="648">
        <v>0.1</v>
      </c>
      <c r="AA21" s="648"/>
      <c r="AB21" s="648"/>
      <c r="AC21" s="648"/>
      <c r="AD21" s="649">
        <v>12793</v>
      </c>
      <c r="AE21" s="649"/>
      <c r="AF21" s="649"/>
      <c r="AG21" s="649"/>
      <c r="AH21" s="649"/>
      <c r="AI21" s="649"/>
      <c r="AJ21" s="649"/>
      <c r="AK21" s="649"/>
      <c r="AL21" s="650">
        <v>0.2</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4607</v>
      </c>
      <c r="BH21" s="646"/>
      <c r="BI21" s="646"/>
      <c r="BJ21" s="646"/>
      <c r="BK21" s="646"/>
      <c r="BL21" s="646"/>
      <c r="BM21" s="646"/>
      <c r="BN21" s="647"/>
      <c r="BO21" s="648">
        <v>0.3</v>
      </c>
      <c r="BP21" s="648"/>
      <c r="BQ21" s="648"/>
      <c r="BR21" s="648"/>
      <c r="BS21" s="654" t="s">
        <v>243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282</v>
      </c>
      <c r="C22" s="643"/>
      <c r="D22" s="643"/>
      <c r="E22" s="643"/>
      <c r="F22" s="643"/>
      <c r="G22" s="643"/>
      <c r="H22" s="643"/>
      <c r="I22" s="643"/>
      <c r="J22" s="643"/>
      <c r="K22" s="643"/>
      <c r="L22" s="643"/>
      <c r="M22" s="643"/>
      <c r="N22" s="643"/>
      <c r="O22" s="643"/>
      <c r="P22" s="643"/>
      <c r="Q22" s="644"/>
      <c r="R22" s="645">
        <v>3593951</v>
      </c>
      <c r="S22" s="646"/>
      <c r="T22" s="646"/>
      <c r="U22" s="646"/>
      <c r="V22" s="646"/>
      <c r="W22" s="646"/>
      <c r="X22" s="646"/>
      <c r="Y22" s="647"/>
      <c r="Z22" s="648">
        <v>39.299999999999997</v>
      </c>
      <c r="AA22" s="648"/>
      <c r="AB22" s="648"/>
      <c r="AC22" s="648"/>
      <c r="AD22" s="649">
        <v>3296120</v>
      </c>
      <c r="AE22" s="649"/>
      <c r="AF22" s="649"/>
      <c r="AG22" s="649"/>
      <c r="AH22" s="649"/>
      <c r="AI22" s="649"/>
      <c r="AJ22" s="649"/>
      <c r="AK22" s="649"/>
      <c r="AL22" s="650">
        <v>60.2</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285</v>
      </c>
      <c r="C23" s="643"/>
      <c r="D23" s="643"/>
      <c r="E23" s="643"/>
      <c r="F23" s="643"/>
      <c r="G23" s="643"/>
      <c r="H23" s="643"/>
      <c r="I23" s="643"/>
      <c r="J23" s="643"/>
      <c r="K23" s="643"/>
      <c r="L23" s="643"/>
      <c r="M23" s="643"/>
      <c r="N23" s="643"/>
      <c r="O23" s="643"/>
      <c r="P23" s="643"/>
      <c r="Q23" s="644"/>
      <c r="R23" s="645">
        <v>3296120</v>
      </c>
      <c r="S23" s="646"/>
      <c r="T23" s="646"/>
      <c r="U23" s="646"/>
      <c r="V23" s="646"/>
      <c r="W23" s="646"/>
      <c r="X23" s="646"/>
      <c r="Y23" s="647"/>
      <c r="Z23" s="648">
        <v>36</v>
      </c>
      <c r="AA23" s="648"/>
      <c r="AB23" s="648"/>
      <c r="AC23" s="648"/>
      <c r="AD23" s="649">
        <v>3296120</v>
      </c>
      <c r="AE23" s="649"/>
      <c r="AF23" s="649"/>
      <c r="AG23" s="649"/>
      <c r="AH23" s="649"/>
      <c r="AI23" s="649"/>
      <c r="AJ23" s="649"/>
      <c r="AK23" s="649"/>
      <c r="AL23" s="650">
        <v>60.2</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113583</v>
      </c>
      <c r="BH23" s="646"/>
      <c r="BI23" s="646"/>
      <c r="BJ23" s="646"/>
      <c r="BK23" s="646"/>
      <c r="BL23" s="646"/>
      <c r="BM23" s="646"/>
      <c r="BN23" s="647"/>
      <c r="BO23" s="648">
        <v>6.3</v>
      </c>
      <c r="BP23" s="648"/>
      <c r="BQ23" s="648"/>
      <c r="BR23" s="648"/>
      <c r="BS23" s="654" t="s">
        <v>128</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c r="B24" s="642" t="s">
        <v>292</v>
      </c>
      <c r="C24" s="643"/>
      <c r="D24" s="643"/>
      <c r="E24" s="643"/>
      <c r="F24" s="643"/>
      <c r="G24" s="643"/>
      <c r="H24" s="643"/>
      <c r="I24" s="643"/>
      <c r="J24" s="643"/>
      <c r="K24" s="643"/>
      <c r="L24" s="643"/>
      <c r="M24" s="643"/>
      <c r="N24" s="643"/>
      <c r="O24" s="643"/>
      <c r="P24" s="643"/>
      <c r="Q24" s="644"/>
      <c r="R24" s="645">
        <v>297831</v>
      </c>
      <c r="S24" s="646"/>
      <c r="T24" s="646"/>
      <c r="U24" s="646"/>
      <c r="V24" s="646"/>
      <c r="W24" s="646"/>
      <c r="X24" s="646"/>
      <c r="Y24" s="647"/>
      <c r="Z24" s="648">
        <v>3.3</v>
      </c>
      <c r="AA24" s="648"/>
      <c r="AB24" s="648"/>
      <c r="AC24" s="648"/>
      <c r="AD24" s="649" t="s">
        <v>128</v>
      </c>
      <c r="AE24" s="649"/>
      <c r="AF24" s="649"/>
      <c r="AG24" s="649"/>
      <c r="AH24" s="649"/>
      <c r="AI24" s="649"/>
      <c r="AJ24" s="649"/>
      <c r="AK24" s="649"/>
      <c r="AL24" s="650" t="s">
        <v>243</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3890358</v>
      </c>
      <c r="CS24" s="635"/>
      <c r="CT24" s="635"/>
      <c r="CU24" s="635"/>
      <c r="CV24" s="635"/>
      <c r="CW24" s="635"/>
      <c r="CX24" s="635"/>
      <c r="CY24" s="636"/>
      <c r="CZ24" s="639">
        <v>43.7</v>
      </c>
      <c r="DA24" s="640"/>
      <c r="DB24" s="640"/>
      <c r="DC24" s="659"/>
      <c r="DD24" s="679">
        <v>2660145</v>
      </c>
      <c r="DE24" s="635"/>
      <c r="DF24" s="635"/>
      <c r="DG24" s="635"/>
      <c r="DH24" s="635"/>
      <c r="DI24" s="635"/>
      <c r="DJ24" s="635"/>
      <c r="DK24" s="636"/>
      <c r="DL24" s="679">
        <v>2559542</v>
      </c>
      <c r="DM24" s="635"/>
      <c r="DN24" s="635"/>
      <c r="DO24" s="635"/>
      <c r="DP24" s="635"/>
      <c r="DQ24" s="635"/>
      <c r="DR24" s="635"/>
      <c r="DS24" s="635"/>
      <c r="DT24" s="635"/>
      <c r="DU24" s="635"/>
      <c r="DV24" s="636"/>
      <c r="DW24" s="639">
        <v>45</v>
      </c>
      <c r="DX24" s="640"/>
      <c r="DY24" s="640"/>
      <c r="DZ24" s="640"/>
      <c r="EA24" s="640"/>
      <c r="EB24" s="640"/>
      <c r="EC24" s="641"/>
    </row>
    <row r="25" spans="2:133" ht="11.25" customHeight="1">
      <c r="B25" s="642" t="s">
        <v>295</v>
      </c>
      <c r="C25" s="643"/>
      <c r="D25" s="643"/>
      <c r="E25" s="643"/>
      <c r="F25" s="643"/>
      <c r="G25" s="643"/>
      <c r="H25" s="643"/>
      <c r="I25" s="643"/>
      <c r="J25" s="643"/>
      <c r="K25" s="643"/>
      <c r="L25" s="643"/>
      <c r="M25" s="643"/>
      <c r="N25" s="643"/>
      <c r="O25" s="643"/>
      <c r="P25" s="643"/>
      <c r="Q25" s="644"/>
      <c r="R25" s="645" t="s">
        <v>243</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243</v>
      </c>
      <c r="BP25" s="648"/>
      <c r="BQ25" s="648"/>
      <c r="BR25" s="648"/>
      <c r="BS25" s="654" t="s">
        <v>128</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1639788</v>
      </c>
      <c r="CS25" s="682"/>
      <c r="CT25" s="682"/>
      <c r="CU25" s="682"/>
      <c r="CV25" s="682"/>
      <c r="CW25" s="682"/>
      <c r="CX25" s="682"/>
      <c r="CY25" s="683"/>
      <c r="CZ25" s="650">
        <v>18.399999999999999</v>
      </c>
      <c r="DA25" s="680"/>
      <c r="DB25" s="680"/>
      <c r="DC25" s="684"/>
      <c r="DD25" s="654">
        <v>1492628</v>
      </c>
      <c r="DE25" s="682"/>
      <c r="DF25" s="682"/>
      <c r="DG25" s="682"/>
      <c r="DH25" s="682"/>
      <c r="DI25" s="682"/>
      <c r="DJ25" s="682"/>
      <c r="DK25" s="683"/>
      <c r="DL25" s="654">
        <v>1415629</v>
      </c>
      <c r="DM25" s="682"/>
      <c r="DN25" s="682"/>
      <c r="DO25" s="682"/>
      <c r="DP25" s="682"/>
      <c r="DQ25" s="682"/>
      <c r="DR25" s="682"/>
      <c r="DS25" s="682"/>
      <c r="DT25" s="682"/>
      <c r="DU25" s="682"/>
      <c r="DV25" s="683"/>
      <c r="DW25" s="650">
        <v>24.9</v>
      </c>
      <c r="DX25" s="680"/>
      <c r="DY25" s="680"/>
      <c r="DZ25" s="680"/>
      <c r="EA25" s="680"/>
      <c r="EB25" s="680"/>
      <c r="EC25" s="681"/>
    </row>
    <row r="26" spans="2:133" ht="11.25" customHeight="1">
      <c r="B26" s="642" t="s">
        <v>298</v>
      </c>
      <c r="C26" s="643"/>
      <c r="D26" s="643"/>
      <c r="E26" s="643"/>
      <c r="F26" s="643"/>
      <c r="G26" s="643"/>
      <c r="H26" s="643"/>
      <c r="I26" s="643"/>
      <c r="J26" s="643"/>
      <c r="K26" s="643"/>
      <c r="L26" s="643"/>
      <c r="M26" s="643"/>
      <c r="N26" s="643"/>
      <c r="O26" s="643"/>
      <c r="P26" s="643"/>
      <c r="Q26" s="644"/>
      <c r="R26" s="645">
        <v>5880939</v>
      </c>
      <c r="S26" s="646"/>
      <c r="T26" s="646"/>
      <c r="U26" s="646"/>
      <c r="V26" s="646"/>
      <c r="W26" s="646"/>
      <c r="X26" s="646"/>
      <c r="Y26" s="647"/>
      <c r="Z26" s="648">
        <v>64.3</v>
      </c>
      <c r="AA26" s="648"/>
      <c r="AB26" s="648"/>
      <c r="AC26" s="648"/>
      <c r="AD26" s="649">
        <v>5469525</v>
      </c>
      <c r="AE26" s="649"/>
      <c r="AF26" s="649"/>
      <c r="AG26" s="649"/>
      <c r="AH26" s="649"/>
      <c r="AI26" s="649"/>
      <c r="AJ26" s="649"/>
      <c r="AK26" s="649"/>
      <c r="AL26" s="650">
        <v>99.8</v>
      </c>
      <c r="AM26" s="651"/>
      <c r="AN26" s="651"/>
      <c r="AO26" s="652"/>
      <c r="AP26" s="664" t="s">
        <v>299</v>
      </c>
      <c r="AQ26" s="691"/>
      <c r="AR26" s="691"/>
      <c r="AS26" s="691"/>
      <c r="AT26" s="691"/>
      <c r="AU26" s="691"/>
      <c r="AV26" s="691"/>
      <c r="AW26" s="691"/>
      <c r="AX26" s="691"/>
      <c r="AY26" s="691"/>
      <c r="AZ26" s="691"/>
      <c r="BA26" s="691"/>
      <c r="BB26" s="691"/>
      <c r="BC26" s="691"/>
      <c r="BD26" s="691"/>
      <c r="BE26" s="691"/>
      <c r="BF26" s="666"/>
      <c r="BG26" s="645" t="s">
        <v>243</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1019866</v>
      </c>
      <c r="CS26" s="646"/>
      <c r="CT26" s="646"/>
      <c r="CU26" s="646"/>
      <c r="CV26" s="646"/>
      <c r="CW26" s="646"/>
      <c r="CX26" s="646"/>
      <c r="CY26" s="647"/>
      <c r="CZ26" s="650">
        <v>11.5</v>
      </c>
      <c r="DA26" s="680"/>
      <c r="DB26" s="680"/>
      <c r="DC26" s="684"/>
      <c r="DD26" s="654">
        <v>952788</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0"/>
      <c r="DY26" s="680"/>
      <c r="DZ26" s="680"/>
      <c r="EA26" s="680"/>
      <c r="EB26" s="680"/>
      <c r="EC26" s="681"/>
    </row>
    <row r="27" spans="2:133" ht="11.25" customHeight="1">
      <c r="B27" s="642" t="s">
        <v>301</v>
      </c>
      <c r="C27" s="643"/>
      <c r="D27" s="643"/>
      <c r="E27" s="643"/>
      <c r="F27" s="643"/>
      <c r="G27" s="643"/>
      <c r="H27" s="643"/>
      <c r="I27" s="643"/>
      <c r="J27" s="643"/>
      <c r="K27" s="643"/>
      <c r="L27" s="643"/>
      <c r="M27" s="643"/>
      <c r="N27" s="643"/>
      <c r="O27" s="643"/>
      <c r="P27" s="643"/>
      <c r="Q27" s="644"/>
      <c r="R27" s="645">
        <v>2096</v>
      </c>
      <c r="S27" s="646"/>
      <c r="T27" s="646"/>
      <c r="U27" s="646"/>
      <c r="V27" s="646"/>
      <c r="W27" s="646"/>
      <c r="X27" s="646"/>
      <c r="Y27" s="647"/>
      <c r="Z27" s="648">
        <v>0</v>
      </c>
      <c r="AA27" s="648"/>
      <c r="AB27" s="648"/>
      <c r="AC27" s="648"/>
      <c r="AD27" s="649">
        <v>2096</v>
      </c>
      <c r="AE27" s="649"/>
      <c r="AF27" s="649"/>
      <c r="AG27" s="649"/>
      <c r="AH27" s="649"/>
      <c r="AI27" s="649"/>
      <c r="AJ27" s="649"/>
      <c r="AK27" s="649"/>
      <c r="AL27" s="650">
        <v>0</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1802135</v>
      </c>
      <c r="BH27" s="646"/>
      <c r="BI27" s="646"/>
      <c r="BJ27" s="646"/>
      <c r="BK27" s="646"/>
      <c r="BL27" s="646"/>
      <c r="BM27" s="646"/>
      <c r="BN27" s="647"/>
      <c r="BO27" s="648">
        <v>100</v>
      </c>
      <c r="BP27" s="648"/>
      <c r="BQ27" s="648"/>
      <c r="BR27" s="648"/>
      <c r="BS27" s="654">
        <v>9347</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1561831</v>
      </c>
      <c r="CS27" s="682"/>
      <c r="CT27" s="682"/>
      <c r="CU27" s="682"/>
      <c r="CV27" s="682"/>
      <c r="CW27" s="682"/>
      <c r="CX27" s="682"/>
      <c r="CY27" s="683"/>
      <c r="CZ27" s="650">
        <v>17.5</v>
      </c>
      <c r="DA27" s="680"/>
      <c r="DB27" s="680"/>
      <c r="DC27" s="684"/>
      <c r="DD27" s="654">
        <v>515464</v>
      </c>
      <c r="DE27" s="682"/>
      <c r="DF27" s="682"/>
      <c r="DG27" s="682"/>
      <c r="DH27" s="682"/>
      <c r="DI27" s="682"/>
      <c r="DJ27" s="682"/>
      <c r="DK27" s="683"/>
      <c r="DL27" s="654">
        <v>514037</v>
      </c>
      <c r="DM27" s="682"/>
      <c r="DN27" s="682"/>
      <c r="DO27" s="682"/>
      <c r="DP27" s="682"/>
      <c r="DQ27" s="682"/>
      <c r="DR27" s="682"/>
      <c r="DS27" s="682"/>
      <c r="DT27" s="682"/>
      <c r="DU27" s="682"/>
      <c r="DV27" s="683"/>
      <c r="DW27" s="650">
        <v>9</v>
      </c>
      <c r="DX27" s="680"/>
      <c r="DY27" s="680"/>
      <c r="DZ27" s="680"/>
      <c r="EA27" s="680"/>
      <c r="EB27" s="680"/>
      <c r="EC27" s="681"/>
    </row>
    <row r="28" spans="2:133" ht="11.25" customHeight="1">
      <c r="B28" s="642" t="s">
        <v>304</v>
      </c>
      <c r="C28" s="643"/>
      <c r="D28" s="643"/>
      <c r="E28" s="643"/>
      <c r="F28" s="643"/>
      <c r="G28" s="643"/>
      <c r="H28" s="643"/>
      <c r="I28" s="643"/>
      <c r="J28" s="643"/>
      <c r="K28" s="643"/>
      <c r="L28" s="643"/>
      <c r="M28" s="643"/>
      <c r="N28" s="643"/>
      <c r="O28" s="643"/>
      <c r="P28" s="643"/>
      <c r="Q28" s="644"/>
      <c r="R28" s="645">
        <v>54828</v>
      </c>
      <c r="S28" s="646"/>
      <c r="T28" s="646"/>
      <c r="U28" s="646"/>
      <c r="V28" s="646"/>
      <c r="W28" s="646"/>
      <c r="X28" s="646"/>
      <c r="Y28" s="647"/>
      <c r="Z28" s="648">
        <v>0.6</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688739</v>
      </c>
      <c r="CS28" s="646"/>
      <c r="CT28" s="646"/>
      <c r="CU28" s="646"/>
      <c r="CV28" s="646"/>
      <c r="CW28" s="646"/>
      <c r="CX28" s="646"/>
      <c r="CY28" s="647"/>
      <c r="CZ28" s="650">
        <v>7.7</v>
      </c>
      <c r="DA28" s="680"/>
      <c r="DB28" s="680"/>
      <c r="DC28" s="684"/>
      <c r="DD28" s="654">
        <v>652053</v>
      </c>
      <c r="DE28" s="646"/>
      <c r="DF28" s="646"/>
      <c r="DG28" s="646"/>
      <c r="DH28" s="646"/>
      <c r="DI28" s="646"/>
      <c r="DJ28" s="646"/>
      <c r="DK28" s="647"/>
      <c r="DL28" s="654">
        <v>629876</v>
      </c>
      <c r="DM28" s="646"/>
      <c r="DN28" s="646"/>
      <c r="DO28" s="646"/>
      <c r="DP28" s="646"/>
      <c r="DQ28" s="646"/>
      <c r="DR28" s="646"/>
      <c r="DS28" s="646"/>
      <c r="DT28" s="646"/>
      <c r="DU28" s="646"/>
      <c r="DV28" s="647"/>
      <c r="DW28" s="650">
        <v>11.1</v>
      </c>
      <c r="DX28" s="680"/>
      <c r="DY28" s="680"/>
      <c r="DZ28" s="680"/>
      <c r="EA28" s="680"/>
      <c r="EB28" s="680"/>
      <c r="EC28" s="681"/>
    </row>
    <row r="29" spans="2:133" ht="11.25" customHeight="1">
      <c r="B29" s="642" t="s">
        <v>306</v>
      </c>
      <c r="C29" s="643"/>
      <c r="D29" s="643"/>
      <c r="E29" s="643"/>
      <c r="F29" s="643"/>
      <c r="G29" s="643"/>
      <c r="H29" s="643"/>
      <c r="I29" s="643"/>
      <c r="J29" s="643"/>
      <c r="K29" s="643"/>
      <c r="L29" s="643"/>
      <c r="M29" s="643"/>
      <c r="N29" s="643"/>
      <c r="O29" s="643"/>
      <c r="P29" s="643"/>
      <c r="Q29" s="644"/>
      <c r="R29" s="645">
        <v>131579</v>
      </c>
      <c r="S29" s="646"/>
      <c r="T29" s="646"/>
      <c r="U29" s="646"/>
      <c r="V29" s="646"/>
      <c r="W29" s="646"/>
      <c r="X29" s="646"/>
      <c r="Y29" s="647"/>
      <c r="Z29" s="648">
        <v>1.4</v>
      </c>
      <c r="AA29" s="648"/>
      <c r="AB29" s="648"/>
      <c r="AC29" s="648"/>
      <c r="AD29" s="649">
        <v>5863</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688609</v>
      </c>
      <c r="CS29" s="682"/>
      <c r="CT29" s="682"/>
      <c r="CU29" s="682"/>
      <c r="CV29" s="682"/>
      <c r="CW29" s="682"/>
      <c r="CX29" s="682"/>
      <c r="CY29" s="683"/>
      <c r="CZ29" s="650">
        <v>7.7</v>
      </c>
      <c r="DA29" s="680"/>
      <c r="DB29" s="680"/>
      <c r="DC29" s="684"/>
      <c r="DD29" s="654">
        <v>651923</v>
      </c>
      <c r="DE29" s="682"/>
      <c r="DF29" s="682"/>
      <c r="DG29" s="682"/>
      <c r="DH29" s="682"/>
      <c r="DI29" s="682"/>
      <c r="DJ29" s="682"/>
      <c r="DK29" s="683"/>
      <c r="DL29" s="654">
        <v>629746</v>
      </c>
      <c r="DM29" s="682"/>
      <c r="DN29" s="682"/>
      <c r="DO29" s="682"/>
      <c r="DP29" s="682"/>
      <c r="DQ29" s="682"/>
      <c r="DR29" s="682"/>
      <c r="DS29" s="682"/>
      <c r="DT29" s="682"/>
      <c r="DU29" s="682"/>
      <c r="DV29" s="683"/>
      <c r="DW29" s="650">
        <v>11.1</v>
      </c>
      <c r="DX29" s="680"/>
      <c r="DY29" s="680"/>
      <c r="DZ29" s="680"/>
      <c r="EA29" s="680"/>
      <c r="EB29" s="680"/>
      <c r="EC29" s="681"/>
    </row>
    <row r="30" spans="2:133" ht="11.25" customHeight="1">
      <c r="B30" s="642" t="s">
        <v>309</v>
      </c>
      <c r="C30" s="643"/>
      <c r="D30" s="643"/>
      <c r="E30" s="643"/>
      <c r="F30" s="643"/>
      <c r="G30" s="643"/>
      <c r="H30" s="643"/>
      <c r="I30" s="643"/>
      <c r="J30" s="643"/>
      <c r="K30" s="643"/>
      <c r="L30" s="643"/>
      <c r="M30" s="643"/>
      <c r="N30" s="643"/>
      <c r="O30" s="643"/>
      <c r="P30" s="643"/>
      <c r="Q30" s="644"/>
      <c r="R30" s="645">
        <v>46628</v>
      </c>
      <c r="S30" s="646"/>
      <c r="T30" s="646"/>
      <c r="U30" s="646"/>
      <c r="V30" s="646"/>
      <c r="W30" s="646"/>
      <c r="X30" s="646"/>
      <c r="Y30" s="647"/>
      <c r="Z30" s="648">
        <v>0.5</v>
      </c>
      <c r="AA30" s="648"/>
      <c r="AB30" s="648"/>
      <c r="AC30" s="648"/>
      <c r="AD30" s="649" t="s">
        <v>243</v>
      </c>
      <c r="AE30" s="649"/>
      <c r="AF30" s="649"/>
      <c r="AG30" s="649"/>
      <c r="AH30" s="649"/>
      <c r="AI30" s="649"/>
      <c r="AJ30" s="649"/>
      <c r="AK30" s="649"/>
      <c r="AL30" s="650" t="s">
        <v>243</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92"/>
      <c r="BI30" s="692"/>
      <c r="BJ30" s="692"/>
      <c r="BK30" s="692"/>
      <c r="BL30" s="692"/>
      <c r="BM30" s="692"/>
      <c r="BN30" s="692"/>
      <c r="BO30" s="692"/>
      <c r="BP30" s="692"/>
      <c r="BQ30" s="693"/>
      <c r="BR30" s="624" t="s">
        <v>311</v>
      </c>
      <c r="BS30" s="692"/>
      <c r="BT30" s="692"/>
      <c r="BU30" s="692"/>
      <c r="BV30" s="692"/>
      <c r="BW30" s="692"/>
      <c r="BX30" s="692"/>
      <c r="BY30" s="692"/>
      <c r="BZ30" s="692"/>
      <c r="CA30" s="692"/>
      <c r="CB30" s="693"/>
      <c r="CD30" s="687"/>
      <c r="CE30" s="688"/>
      <c r="CF30" s="660" t="s">
        <v>312</v>
      </c>
      <c r="CG30" s="661"/>
      <c r="CH30" s="661"/>
      <c r="CI30" s="661"/>
      <c r="CJ30" s="661"/>
      <c r="CK30" s="661"/>
      <c r="CL30" s="661"/>
      <c r="CM30" s="661"/>
      <c r="CN30" s="661"/>
      <c r="CO30" s="661"/>
      <c r="CP30" s="661"/>
      <c r="CQ30" s="662"/>
      <c r="CR30" s="645">
        <v>645922</v>
      </c>
      <c r="CS30" s="646"/>
      <c r="CT30" s="646"/>
      <c r="CU30" s="646"/>
      <c r="CV30" s="646"/>
      <c r="CW30" s="646"/>
      <c r="CX30" s="646"/>
      <c r="CY30" s="647"/>
      <c r="CZ30" s="650">
        <v>7.3</v>
      </c>
      <c r="DA30" s="680"/>
      <c r="DB30" s="680"/>
      <c r="DC30" s="684"/>
      <c r="DD30" s="654">
        <v>612607</v>
      </c>
      <c r="DE30" s="646"/>
      <c r="DF30" s="646"/>
      <c r="DG30" s="646"/>
      <c r="DH30" s="646"/>
      <c r="DI30" s="646"/>
      <c r="DJ30" s="646"/>
      <c r="DK30" s="647"/>
      <c r="DL30" s="654">
        <v>591887</v>
      </c>
      <c r="DM30" s="646"/>
      <c r="DN30" s="646"/>
      <c r="DO30" s="646"/>
      <c r="DP30" s="646"/>
      <c r="DQ30" s="646"/>
      <c r="DR30" s="646"/>
      <c r="DS30" s="646"/>
      <c r="DT30" s="646"/>
      <c r="DU30" s="646"/>
      <c r="DV30" s="647"/>
      <c r="DW30" s="650">
        <v>10.4</v>
      </c>
      <c r="DX30" s="680"/>
      <c r="DY30" s="680"/>
      <c r="DZ30" s="680"/>
      <c r="EA30" s="680"/>
      <c r="EB30" s="680"/>
      <c r="EC30" s="681"/>
    </row>
    <row r="31" spans="2:133" ht="11.25" customHeight="1">
      <c r="B31" s="642" t="s">
        <v>313</v>
      </c>
      <c r="C31" s="643"/>
      <c r="D31" s="643"/>
      <c r="E31" s="643"/>
      <c r="F31" s="643"/>
      <c r="G31" s="643"/>
      <c r="H31" s="643"/>
      <c r="I31" s="643"/>
      <c r="J31" s="643"/>
      <c r="K31" s="643"/>
      <c r="L31" s="643"/>
      <c r="M31" s="643"/>
      <c r="N31" s="643"/>
      <c r="O31" s="643"/>
      <c r="P31" s="643"/>
      <c r="Q31" s="644"/>
      <c r="R31" s="645">
        <v>1037764</v>
      </c>
      <c r="S31" s="646"/>
      <c r="T31" s="646"/>
      <c r="U31" s="646"/>
      <c r="V31" s="646"/>
      <c r="W31" s="646"/>
      <c r="X31" s="646"/>
      <c r="Y31" s="647"/>
      <c r="Z31" s="648">
        <v>11.3</v>
      </c>
      <c r="AA31" s="648"/>
      <c r="AB31" s="648"/>
      <c r="AC31" s="648"/>
      <c r="AD31" s="649" t="s">
        <v>243</v>
      </c>
      <c r="AE31" s="649"/>
      <c r="AF31" s="649"/>
      <c r="AG31" s="649"/>
      <c r="AH31" s="649"/>
      <c r="AI31" s="649"/>
      <c r="AJ31" s="649"/>
      <c r="AK31" s="649"/>
      <c r="AL31" s="650" t="s">
        <v>128</v>
      </c>
      <c r="AM31" s="651"/>
      <c r="AN31" s="651"/>
      <c r="AO31" s="652"/>
      <c r="AP31" s="699" t="s">
        <v>314</v>
      </c>
      <c r="AQ31" s="700"/>
      <c r="AR31" s="700"/>
      <c r="AS31" s="700"/>
      <c r="AT31" s="705" t="s">
        <v>315</v>
      </c>
      <c r="AU31" s="231"/>
      <c r="AV31" s="231"/>
      <c r="AW31" s="231"/>
      <c r="AX31" s="631" t="s">
        <v>188</v>
      </c>
      <c r="AY31" s="632"/>
      <c r="AZ31" s="632"/>
      <c r="BA31" s="632"/>
      <c r="BB31" s="632"/>
      <c r="BC31" s="632"/>
      <c r="BD31" s="632"/>
      <c r="BE31" s="632"/>
      <c r="BF31" s="633"/>
      <c r="BG31" s="713">
        <v>98.2</v>
      </c>
      <c r="BH31" s="697"/>
      <c r="BI31" s="697"/>
      <c r="BJ31" s="697"/>
      <c r="BK31" s="697"/>
      <c r="BL31" s="697"/>
      <c r="BM31" s="640">
        <v>92.8</v>
      </c>
      <c r="BN31" s="697"/>
      <c r="BO31" s="697"/>
      <c r="BP31" s="697"/>
      <c r="BQ31" s="698"/>
      <c r="BR31" s="713">
        <v>98.7</v>
      </c>
      <c r="BS31" s="697"/>
      <c r="BT31" s="697"/>
      <c r="BU31" s="697"/>
      <c r="BV31" s="697"/>
      <c r="BW31" s="697"/>
      <c r="BX31" s="640">
        <v>92.4</v>
      </c>
      <c r="BY31" s="697"/>
      <c r="BZ31" s="697"/>
      <c r="CA31" s="697"/>
      <c r="CB31" s="698"/>
      <c r="CD31" s="687"/>
      <c r="CE31" s="688"/>
      <c r="CF31" s="660" t="s">
        <v>316</v>
      </c>
      <c r="CG31" s="661"/>
      <c r="CH31" s="661"/>
      <c r="CI31" s="661"/>
      <c r="CJ31" s="661"/>
      <c r="CK31" s="661"/>
      <c r="CL31" s="661"/>
      <c r="CM31" s="661"/>
      <c r="CN31" s="661"/>
      <c r="CO31" s="661"/>
      <c r="CP31" s="661"/>
      <c r="CQ31" s="662"/>
      <c r="CR31" s="645">
        <v>42687</v>
      </c>
      <c r="CS31" s="682"/>
      <c r="CT31" s="682"/>
      <c r="CU31" s="682"/>
      <c r="CV31" s="682"/>
      <c r="CW31" s="682"/>
      <c r="CX31" s="682"/>
      <c r="CY31" s="683"/>
      <c r="CZ31" s="650">
        <v>0.5</v>
      </c>
      <c r="DA31" s="680"/>
      <c r="DB31" s="680"/>
      <c r="DC31" s="684"/>
      <c r="DD31" s="654">
        <v>39316</v>
      </c>
      <c r="DE31" s="682"/>
      <c r="DF31" s="682"/>
      <c r="DG31" s="682"/>
      <c r="DH31" s="682"/>
      <c r="DI31" s="682"/>
      <c r="DJ31" s="682"/>
      <c r="DK31" s="683"/>
      <c r="DL31" s="654">
        <v>37859</v>
      </c>
      <c r="DM31" s="682"/>
      <c r="DN31" s="682"/>
      <c r="DO31" s="682"/>
      <c r="DP31" s="682"/>
      <c r="DQ31" s="682"/>
      <c r="DR31" s="682"/>
      <c r="DS31" s="682"/>
      <c r="DT31" s="682"/>
      <c r="DU31" s="682"/>
      <c r="DV31" s="683"/>
      <c r="DW31" s="650">
        <v>0.7</v>
      </c>
      <c r="DX31" s="680"/>
      <c r="DY31" s="680"/>
      <c r="DZ31" s="680"/>
      <c r="EA31" s="680"/>
      <c r="EB31" s="680"/>
      <c r="EC31" s="681"/>
    </row>
    <row r="32" spans="2:133" ht="11.25" customHeight="1">
      <c r="B32" s="708" t="s">
        <v>317</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128</v>
      </c>
      <c r="AA32" s="648"/>
      <c r="AB32" s="648"/>
      <c r="AC32" s="648"/>
      <c r="AD32" s="649" t="s">
        <v>138</v>
      </c>
      <c r="AE32" s="649"/>
      <c r="AF32" s="649"/>
      <c r="AG32" s="649"/>
      <c r="AH32" s="649"/>
      <c r="AI32" s="649"/>
      <c r="AJ32" s="649"/>
      <c r="AK32" s="649"/>
      <c r="AL32" s="650" t="s">
        <v>128</v>
      </c>
      <c r="AM32" s="651"/>
      <c r="AN32" s="651"/>
      <c r="AO32" s="652"/>
      <c r="AP32" s="701"/>
      <c r="AQ32" s="702"/>
      <c r="AR32" s="702"/>
      <c r="AS32" s="702"/>
      <c r="AT32" s="706"/>
      <c r="AU32" s="230" t="s">
        <v>318</v>
      </c>
      <c r="AV32" s="230"/>
      <c r="AW32" s="230"/>
      <c r="AX32" s="642" t="s">
        <v>319</v>
      </c>
      <c r="AY32" s="643"/>
      <c r="AZ32" s="643"/>
      <c r="BA32" s="643"/>
      <c r="BB32" s="643"/>
      <c r="BC32" s="643"/>
      <c r="BD32" s="643"/>
      <c r="BE32" s="643"/>
      <c r="BF32" s="644"/>
      <c r="BG32" s="714">
        <v>97.5</v>
      </c>
      <c r="BH32" s="682"/>
      <c r="BI32" s="682"/>
      <c r="BJ32" s="682"/>
      <c r="BK32" s="682"/>
      <c r="BL32" s="682"/>
      <c r="BM32" s="651">
        <v>94.1</v>
      </c>
      <c r="BN32" s="711"/>
      <c r="BO32" s="711"/>
      <c r="BP32" s="711"/>
      <c r="BQ32" s="712"/>
      <c r="BR32" s="714">
        <v>98.8</v>
      </c>
      <c r="BS32" s="682"/>
      <c r="BT32" s="682"/>
      <c r="BU32" s="682"/>
      <c r="BV32" s="682"/>
      <c r="BW32" s="682"/>
      <c r="BX32" s="651">
        <v>94.8</v>
      </c>
      <c r="BY32" s="711"/>
      <c r="BZ32" s="711"/>
      <c r="CA32" s="711"/>
      <c r="CB32" s="712"/>
      <c r="CD32" s="689"/>
      <c r="CE32" s="690"/>
      <c r="CF32" s="660" t="s">
        <v>320</v>
      </c>
      <c r="CG32" s="661"/>
      <c r="CH32" s="661"/>
      <c r="CI32" s="661"/>
      <c r="CJ32" s="661"/>
      <c r="CK32" s="661"/>
      <c r="CL32" s="661"/>
      <c r="CM32" s="661"/>
      <c r="CN32" s="661"/>
      <c r="CO32" s="661"/>
      <c r="CP32" s="661"/>
      <c r="CQ32" s="662"/>
      <c r="CR32" s="645">
        <v>130</v>
      </c>
      <c r="CS32" s="646"/>
      <c r="CT32" s="646"/>
      <c r="CU32" s="646"/>
      <c r="CV32" s="646"/>
      <c r="CW32" s="646"/>
      <c r="CX32" s="646"/>
      <c r="CY32" s="647"/>
      <c r="CZ32" s="650">
        <v>0</v>
      </c>
      <c r="DA32" s="680"/>
      <c r="DB32" s="680"/>
      <c r="DC32" s="684"/>
      <c r="DD32" s="654">
        <v>130</v>
      </c>
      <c r="DE32" s="646"/>
      <c r="DF32" s="646"/>
      <c r="DG32" s="646"/>
      <c r="DH32" s="646"/>
      <c r="DI32" s="646"/>
      <c r="DJ32" s="646"/>
      <c r="DK32" s="647"/>
      <c r="DL32" s="654">
        <v>130</v>
      </c>
      <c r="DM32" s="646"/>
      <c r="DN32" s="646"/>
      <c r="DO32" s="646"/>
      <c r="DP32" s="646"/>
      <c r="DQ32" s="646"/>
      <c r="DR32" s="646"/>
      <c r="DS32" s="646"/>
      <c r="DT32" s="646"/>
      <c r="DU32" s="646"/>
      <c r="DV32" s="647"/>
      <c r="DW32" s="650">
        <v>0</v>
      </c>
      <c r="DX32" s="680"/>
      <c r="DY32" s="680"/>
      <c r="DZ32" s="680"/>
      <c r="EA32" s="680"/>
      <c r="EB32" s="680"/>
      <c r="EC32" s="681"/>
    </row>
    <row r="33" spans="2:133" ht="11.25" customHeight="1">
      <c r="B33" s="642" t="s">
        <v>321</v>
      </c>
      <c r="C33" s="643"/>
      <c r="D33" s="643"/>
      <c r="E33" s="643"/>
      <c r="F33" s="643"/>
      <c r="G33" s="643"/>
      <c r="H33" s="643"/>
      <c r="I33" s="643"/>
      <c r="J33" s="643"/>
      <c r="K33" s="643"/>
      <c r="L33" s="643"/>
      <c r="M33" s="643"/>
      <c r="N33" s="643"/>
      <c r="O33" s="643"/>
      <c r="P33" s="643"/>
      <c r="Q33" s="644"/>
      <c r="R33" s="645">
        <v>634547</v>
      </c>
      <c r="S33" s="646"/>
      <c r="T33" s="646"/>
      <c r="U33" s="646"/>
      <c r="V33" s="646"/>
      <c r="W33" s="646"/>
      <c r="X33" s="646"/>
      <c r="Y33" s="647"/>
      <c r="Z33" s="648">
        <v>6.9</v>
      </c>
      <c r="AA33" s="648"/>
      <c r="AB33" s="648"/>
      <c r="AC33" s="648"/>
      <c r="AD33" s="649" t="s">
        <v>243</v>
      </c>
      <c r="AE33" s="649"/>
      <c r="AF33" s="649"/>
      <c r="AG33" s="649"/>
      <c r="AH33" s="649"/>
      <c r="AI33" s="649"/>
      <c r="AJ33" s="649"/>
      <c r="AK33" s="649"/>
      <c r="AL33" s="650" t="s">
        <v>128</v>
      </c>
      <c r="AM33" s="651"/>
      <c r="AN33" s="651"/>
      <c r="AO33" s="652"/>
      <c r="AP33" s="703"/>
      <c r="AQ33" s="704"/>
      <c r="AR33" s="704"/>
      <c r="AS33" s="704"/>
      <c r="AT33" s="707"/>
      <c r="AU33" s="232"/>
      <c r="AV33" s="232"/>
      <c r="AW33" s="232"/>
      <c r="AX33" s="694" t="s">
        <v>322</v>
      </c>
      <c r="AY33" s="695"/>
      <c r="AZ33" s="695"/>
      <c r="BA33" s="695"/>
      <c r="BB33" s="695"/>
      <c r="BC33" s="695"/>
      <c r="BD33" s="695"/>
      <c r="BE33" s="695"/>
      <c r="BF33" s="696"/>
      <c r="BG33" s="715">
        <v>98.3</v>
      </c>
      <c r="BH33" s="716"/>
      <c r="BI33" s="716"/>
      <c r="BJ33" s="716"/>
      <c r="BK33" s="716"/>
      <c r="BL33" s="716"/>
      <c r="BM33" s="717">
        <v>91.3</v>
      </c>
      <c r="BN33" s="716"/>
      <c r="BO33" s="716"/>
      <c r="BP33" s="716"/>
      <c r="BQ33" s="718"/>
      <c r="BR33" s="715">
        <v>98.3</v>
      </c>
      <c r="BS33" s="716"/>
      <c r="BT33" s="716"/>
      <c r="BU33" s="716"/>
      <c r="BV33" s="716"/>
      <c r="BW33" s="716"/>
      <c r="BX33" s="717">
        <v>90.3</v>
      </c>
      <c r="BY33" s="716"/>
      <c r="BZ33" s="716"/>
      <c r="CA33" s="716"/>
      <c r="CB33" s="718"/>
      <c r="CD33" s="660" t="s">
        <v>323</v>
      </c>
      <c r="CE33" s="661"/>
      <c r="CF33" s="661"/>
      <c r="CG33" s="661"/>
      <c r="CH33" s="661"/>
      <c r="CI33" s="661"/>
      <c r="CJ33" s="661"/>
      <c r="CK33" s="661"/>
      <c r="CL33" s="661"/>
      <c r="CM33" s="661"/>
      <c r="CN33" s="661"/>
      <c r="CO33" s="661"/>
      <c r="CP33" s="661"/>
      <c r="CQ33" s="662"/>
      <c r="CR33" s="645">
        <v>4364119</v>
      </c>
      <c r="CS33" s="682"/>
      <c r="CT33" s="682"/>
      <c r="CU33" s="682"/>
      <c r="CV33" s="682"/>
      <c r="CW33" s="682"/>
      <c r="CX33" s="682"/>
      <c r="CY33" s="683"/>
      <c r="CZ33" s="650">
        <v>49</v>
      </c>
      <c r="DA33" s="680"/>
      <c r="DB33" s="680"/>
      <c r="DC33" s="684"/>
      <c r="DD33" s="654">
        <v>3386041</v>
      </c>
      <c r="DE33" s="682"/>
      <c r="DF33" s="682"/>
      <c r="DG33" s="682"/>
      <c r="DH33" s="682"/>
      <c r="DI33" s="682"/>
      <c r="DJ33" s="682"/>
      <c r="DK33" s="683"/>
      <c r="DL33" s="654">
        <v>2753648</v>
      </c>
      <c r="DM33" s="682"/>
      <c r="DN33" s="682"/>
      <c r="DO33" s="682"/>
      <c r="DP33" s="682"/>
      <c r="DQ33" s="682"/>
      <c r="DR33" s="682"/>
      <c r="DS33" s="682"/>
      <c r="DT33" s="682"/>
      <c r="DU33" s="682"/>
      <c r="DV33" s="683"/>
      <c r="DW33" s="650">
        <v>48.5</v>
      </c>
      <c r="DX33" s="680"/>
      <c r="DY33" s="680"/>
      <c r="DZ33" s="680"/>
      <c r="EA33" s="680"/>
      <c r="EB33" s="680"/>
      <c r="EC33" s="681"/>
    </row>
    <row r="34" spans="2:133" ht="11.25" customHeight="1">
      <c r="B34" s="642" t="s">
        <v>324</v>
      </c>
      <c r="C34" s="643"/>
      <c r="D34" s="643"/>
      <c r="E34" s="643"/>
      <c r="F34" s="643"/>
      <c r="G34" s="643"/>
      <c r="H34" s="643"/>
      <c r="I34" s="643"/>
      <c r="J34" s="643"/>
      <c r="K34" s="643"/>
      <c r="L34" s="643"/>
      <c r="M34" s="643"/>
      <c r="N34" s="643"/>
      <c r="O34" s="643"/>
      <c r="P34" s="643"/>
      <c r="Q34" s="644"/>
      <c r="R34" s="645">
        <v>5270</v>
      </c>
      <c r="S34" s="646"/>
      <c r="T34" s="646"/>
      <c r="U34" s="646"/>
      <c r="V34" s="646"/>
      <c r="W34" s="646"/>
      <c r="X34" s="646"/>
      <c r="Y34" s="647"/>
      <c r="Z34" s="648">
        <v>0.1</v>
      </c>
      <c r="AA34" s="648"/>
      <c r="AB34" s="648"/>
      <c r="AC34" s="648"/>
      <c r="AD34" s="649">
        <v>1819</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1118359</v>
      </c>
      <c r="CS34" s="646"/>
      <c r="CT34" s="646"/>
      <c r="CU34" s="646"/>
      <c r="CV34" s="646"/>
      <c r="CW34" s="646"/>
      <c r="CX34" s="646"/>
      <c r="CY34" s="647"/>
      <c r="CZ34" s="650">
        <v>12.6</v>
      </c>
      <c r="DA34" s="680"/>
      <c r="DB34" s="680"/>
      <c r="DC34" s="684"/>
      <c r="DD34" s="654">
        <v>790662</v>
      </c>
      <c r="DE34" s="646"/>
      <c r="DF34" s="646"/>
      <c r="DG34" s="646"/>
      <c r="DH34" s="646"/>
      <c r="DI34" s="646"/>
      <c r="DJ34" s="646"/>
      <c r="DK34" s="647"/>
      <c r="DL34" s="654">
        <v>504474</v>
      </c>
      <c r="DM34" s="646"/>
      <c r="DN34" s="646"/>
      <c r="DO34" s="646"/>
      <c r="DP34" s="646"/>
      <c r="DQ34" s="646"/>
      <c r="DR34" s="646"/>
      <c r="DS34" s="646"/>
      <c r="DT34" s="646"/>
      <c r="DU34" s="646"/>
      <c r="DV34" s="647"/>
      <c r="DW34" s="650">
        <v>8.9</v>
      </c>
      <c r="DX34" s="680"/>
      <c r="DY34" s="680"/>
      <c r="DZ34" s="680"/>
      <c r="EA34" s="680"/>
      <c r="EB34" s="680"/>
      <c r="EC34" s="681"/>
    </row>
    <row r="35" spans="2:133" ht="11.25" customHeight="1">
      <c r="B35" s="642" t="s">
        <v>326</v>
      </c>
      <c r="C35" s="643"/>
      <c r="D35" s="643"/>
      <c r="E35" s="643"/>
      <c r="F35" s="643"/>
      <c r="G35" s="643"/>
      <c r="H35" s="643"/>
      <c r="I35" s="643"/>
      <c r="J35" s="643"/>
      <c r="K35" s="643"/>
      <c r="L35" s="643"/>
      <c r="M35" s="643"/>
      <c r="N35" s="643"/>
      <c r="O35" s="643"/>
      <c r="P35" s="643"/>
      <c r="Q35" s="644"/>
      <c r="R35" s="645">
        <v>172964</v>
      </c>
      <c r="S35" s="646"/>
      <c r="T35" s="646"/>
      <c r="U35" s="646"/>
      <c r="V35" s="646"/>
      <c r="W35" s="646"/>
      <c r="X35" s="646"/>
      <c r="Y35" s="647"/>
      <c r="Z35" s="648">
        <v>1.9</v>
      </c>
      <c r="AA35" s="648"/>
      <c r="AB35" s="648"/>
      <c r="AC35" s="648"/>
      <c r="AD35" s="649" t="s">
        <v>128</v>
      </c>
      <c r="AE35" s="649"/>
      <c r="AF35" s="649"/>
      <c r="AG35" s="649"/>
      <c r="AH35" s="649"/>
      <c r="AI35" s="649"/>
      <c r="AJ35" s="649"/>
      <c r="AK35" s="649"/>
      <c r="AL35" s="650" t="s">
        <v>138</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264670</v>
      </c>
      <c r="CS35" s="682"/>
      <c r="CT35" s="682"/>
      <c r="CU35" s="682"/>
      <c r="CV35" s="682"/>
      <c r="CW35" s="682"/>
      <c r="CX35" s="682"/>
      <c r="CY35" s="683"/>
      <c r="CZ35" s="650">
        <v>3</v>
      </c>
      <c r="DA35" s="680"/>
      <c r="DB35" s="680"/>
      <c r="DC35" s="684"/>
      <c r="DD35" s="654">
        <v>175853</v>
      </c>
      <c r="DE35" s="682"/>
      <c r="DF35" s="682"/>
      <c r="DG35" s="682"/>
      <c r="DH35" s="682"/>
      <c r="DI35" s="682"/>
      <c r="DJ35" s="682"/>
      <c r="DK35" s="683"/>
      <c r="DL35" s="654">
        <v>175853</v>
      </c>
      <c r="DM35" s="682"/>
      <c r="DN35" s="682"/>
      <c r="DO35" s="682"/>
      <c r="DP35" s="682"/>
      <c r="DQ35" s="682"/>
      <c r="DR35" s="682"/>
      <c r="DS35" s="682"/>
      <c r="DT35" s="682"/>
      <c r="DU35" s="682"/>
      <c r="DV35" s="683"/>
      <c r="DW35" s="650">
        <v>3.1</v>
      </c>
      <c r="DX35" s="680"/>
      <c r="DY35" s="680"/>
      <c r="DZ35" s="680"/>
      <c r="EA35" s="680"/>
      <c r="EB35" s="680"/>
      <c r="EC35" s="681"/>
    </row>
    <row r="36" spans="2:133" ht="11.25" customHeight="1">
      <c r="B36" s="642" t="s">
        <v>330</v>
      </c>
      <c r="C36" s="643"/>
      <c r="D36" s="643"/>
      <c r="E36" s="643"/>
      <c r="F36" s="643"/>
      <c r="G36" s="643"/>
      <c r="H36" s="643"/>
      <c r="I36" s="643"/>
      <c r="J36" s="643"/>
      <c r="K36" s="643"/>
      <c r="L36" s="643"/>
      <c r="M36" s="643"/>
      <c r="N36" s="643"/>
      <c r="O36" s="643"/>
      <c r="P36" s="643"/>
      <c r="Q36" s="644"/>
      <c r="R36" s="645">
        <v>275515</v>
      </c>
      <c r="S36" s="646"/>
      <c r="T36" s="646"/>
      <c r="U36" s="646"/>
      <c r="V36" s="646"/>
      <c r="W36" s="646"/>
      <c r="X36" s="646"/>
      <c r="Y36" s="647"/>
      <c r="Z36" s="648">
        <v>3</v>
      </c>
      <c r="AA36" s="648"/>
      <c r="AB36" s="648"/>
      <c r="AC36" s="648"/>
      <c r="AD36" s="649" t="s">
        <v>138</v>
      </c>
      <c r="AE36" s="649"/>
      <c r="AF36" s="649"/>
      <c r="AG36" s="649"/>
      <c r="AH36" s="649"/>
      <c r="AI36" s="649"/>
      <c r="AJ36" s="649"/>
      <c r="AK36" s="649"/>
      <c r="AL36" s="650" t="s">
        <v>243</v>
      </c>
      <c r="AM36" s="651"/>
      <c r="AN36" s="651"/>
      <c r="AO36" s="652"/>
      <c r="AP36" s="235"/>
      <c r="AQ36" s="719" t="s">
        <v>331</v>
      </c>
      <c r="AR36" s="720"/>
      <c r="AS36" s="720"/>
      <c r="AT36" s="720"/>
      <c r="AU36" s="720"/>
      <c r="AV36" s="720"/>
      <c r="AW36" s="720"/>
      <c r="AX36" s="720"/>
      <c r="AY36" s="721"/>
      <c r="AZ36" s="634">
        <v>1477123</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-44913</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1230436</v>
      </c>
      <c r="CS36" s="646"/>
      <c r="CT36" s="646"/>
      <c r="CU36" s="646"/>
      <c r="CV36" s="646"/>
      <c r="CW36" s="646"/>
      <c r="CX36" s="646"/>
      <c r="CY36" s="647"/>
      <c r="CZ36" s="650">
        <v>13.8</v>
      </c>
      <c r="DA36" s="680"/>
      <c r="DB36" s="680"/>
      <c r="DC36" s="684"/>
      <c r="DD36" s="654">
        <v>1086491</v>
      </c>
      <c r="DE36" s="646"/>
      <c r="DF36" s="646"/>
      <c r="DG36" s="646"/>
      <c r="DH36" s="646"/>
      <c r="DI36" s="646"/>
      <c r="DJ36" s="646"/>
      <c r="DK36" s="647"/>
      <c r="DL36" s="654">
        <v>930156</v>
      </c>
      <c r="DM36" s="646"/>
      <c r="DN36" s="646"/>
      <c r="DO36" s="646"/>
      <c r="DP36" s="646"/>
      <c r="DQ36" s="646"/>
      <c r="DR36" s="646"/>
      <c r="DS36" s="646"/>
      <c r="DT36" s="646"/>
      <c r="DU36" s="646"/>
      <c r="DV36" s="647"/>
      <c r="DW36" s="650">
        <v>16.399999999999999</v>
      </c>
      <c r="DX36" s="680"/>
      <c r="DY36" s="680"/>
      <c r="DZ36" s="680"/>
      <c r="EA36" s="680"/>
      <c r="EB36" s="680"/>
      <c r="EC36" s="681"/>
    </row>
    <row r="37" spans="2:133" ht="11.25" customHeight="1">
      <c r="B37" s="642" t="s">
        <v>334</v>
      </c>
      <c r="C37" s="643"/>
      <c r="D37" s="643"/>
      <c r="E37" s="643"/>
      <c r="F37" s="643"/>
      <c r="G37" s="643"/>
      <c r="H37" s="643"/>
      <c r="I37" s="643"/>
      <c r="J37" s="643"/>
      <c r="K37" s="643"/>
      <c r="L37" s="643"/>
      <c r="M37" s="643"/>
      <c r="N37" s="643"/>
      <c r="O37" s="643"/>
      <c r="P37" s="643"/>
      <c r="Q37" s="644"/>
      <c r="R37" s="645">
        <v>209812</v>
      </c>
      <c r="S37" s="646"/>
      <c r="T37" s="646"/>
      <c r="U37" s="646"/>
      <c r="V37" s="646"/>
      <c r="W37" s="646"/>
      <c r="X37" s="646"/>
      <c r="Y37" s="647"/>
      <c r="Z37" s="648">
        <v>2.2999999999999998</v>
      </c>
      <c r="AA37" s="648"/>
      <c r="AB37" s="648"/>
      <c r="AC37" s="648"/>
      <c r="AD37" s="649" t="s">
        <v>128</v>
      </c>
      <c r="AE37" s="649"/>
      <c r="AF37" s="649"/>
      <c r="AG37" s="649"/>
      <c r="AH37" s="649"/>
      <c r="AI37" s="649"/>
      <c r="AJ37" s="649"/>
      <c r="AK37" s="649"/>
      <c r="AL37" s="650" t="s">
        <v>138</v>
      </c>
      <c r="AM37" s="651"/>
      <c r="AN37" s="651"/>
      <c r="AO37" s="652"/>
      <c r="AQ37" s="723" t="s">
        <v>335</v>
      </c>
      <c r="AR37" s="724"/>
      <c r="AS37" s="724"/>
      <c r="AT37" s="724"/>
      <c r="AU37" s="724"/>
      <c r="AV37" s="724"/>
      <c r="AW37" s="724"/>
      <c r="AX37" s="724"/>
      <c r="AY37" s="725"/>
      <c r="AZ37" s="645">
        <v>329166</v>
      </c>
      <c r="BA37" s="646"/>
      <c r="BB37" s="646"/>
      <c r="BC37" s="646"/>
      <c r="BD37" s="682"/>
      <c r="BE37" s="682"/>
      <c r="BF37" s="712"/>
      <c r="BG37" s="660" t="s">
        <v>336</v>
      </c>
      <c r="BH37" s="661"/>
      <c r="BI37" s="661"/>
      <c r="BJ37" s="661"/>
      <c r="BK37" s="661"/>
      <c r="BL37" s="661"/>
      <c r="BM37" s="661"/>
      <c r="BN37" s="661"/>
      <c r="BO37" s="661"/>
      <c r="BP37" s="661"/>
      <c r="BQ37" s="661"/>
      <c r="BR37" s="661"/>
      <c r="BS37" s="661"/>
      <c r="BT37" s="661"/>
      <c r="BU37" s="662"/>
      <c r="BV37" s="645">
        <v>-84941</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746666</v>
      </c>
      <c r="CS37" s="682"/>
      <c r="CT37" s="682"/>
      <c r="CU37" s="682"/>
      <c r="CV37" s="682"/>
      <c r="CW37" s="682"/>
      <c r="CX37" s="682"/>
      <c r="CY37" s="683"/>
      <c r="CZ37" s="650">
        <v>8.4</v>
      </c>
      <c r="DA37" s="680"/>
      <c r="DB37" s="680"/>
      <c r="DC37" s="684"/>
      <c r="DD37" s="654">
        <v>694567</v>
      </c>
      <c r="DE37" s="682"/>
      <c r="DF37" s="682"/>
      <c r="DG37" s="682"/>
      <c r="DH37" s="682"/>
      <c r="DI37" s="682"/>
      <c r="DJ37" s="682"/>
      <c r="DK37" s="683"/>
      <c r="DL37" s="654">
        <v>683852</v>
      </c>
      <c r="DM37" s="682"/>
      <c r="DN37" s="682"/>
      <c r="DO37" s="682"/>
      <c r="DP37" s="682"/>
      <c r="DQ37" s="682"/>
      <c r="DR37" s="682"/>
      <c r="DS37" s="682"/>
      <c r="DT37" s="682"/>
      <c r="DU37" s="682"/>
      <c r="DV37" s="683"/>
      <c r="DW37" s="650">
        <v>12</v>
      </c>
      <c r="DX37" s="680"/>
      <c r="DY37" s="680"/>
      <c r="DZ37" s="680"/>
      <c r="EA37" s="680"/>
      <c r="EB37" s="680"/>
      <c r="EC37" s="681"/>
    </row>
    <row r="38" spans="2:133" ht="11.25" customHeight="1">
      <c r="B38" s="642" t="s">
        <v>338</v>
      </c>
      <c r="C38" s="643"/>
      <c r="D38" s="643"/>
      <c r="E38" s="643"/>
      <c r="F38" s="643"/>
      <c r="G38" s="643"/>
      <c r="H38" s="643"/>
      <c r="I38" s="643"/>
      <c r="J38" s="643"/>
      <c r="K38" s="643"/>
      <c r="L38" s="643"/>
      <c r="M38" s="643"/>
      <c r="N38" s="643"/>
      <c r="O38" s="643"/>
      <c r="P38" s="643"/>
      <c r="Q38" s="644"/>
      <c r="R38" s="645">
        <v>205004</v>
      </c>
      <c r="S38" s="646"/>
      <c r="T38" s="646"/>
      <c r="U38" s="646"/>
      <c r="V38" s="646"/>
      <c r="W38" s="646"/>
      <c r="X38" s="646"/>
      <c r="Y38" s="647"/>
      <c r="Z38" s="648">
        <v>2.2000000000000002</v>
      </c>
      <c r="AA38" s="648"/>
      <c r="AB38" s="648"/>
      <c r="AC38" s="648"/>
      <c r="AD38" s="649">
        <v>13</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83698</v>
      </c>
      <c r="BA38" s="646"/>
      <c r="BB38" s="646"/>
      <c r="BC38" s="646"/>
      <c r="BD38" s="682"/>
      <c r="BE38" s="682"/>
      <c r="BF38" s="712"/>
      <c r="BG38" s="660" t="s">
        <v>340</v>
      </c>
      <c r="BH38" s="661"/>
      <c r="BI38" s="661"/>
      <c r="BJ38" s="661"/>
      <c r="BK38" s="661"/>
      <c r="BL38" s="661"/>
      <c r="BM38" s="661"/>
      <c r="BN38" s="661"/>
      <c r="BO38" s="661"/>
      <c r="BP38" s="661"/>
      <c r="BQ38" s="661"/>
      <c r="BR38" s="661"/>
      <c r="BS38" s="661"/>
      <c r="BT38" s="661"/>
      <c r="BU38" s="662"/>
      <c r="BV38" s="645">
        <v>2887</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1393425</v>
      </c>
      <c r="CS38" s="646"/>
      <c r="CT38" s="646"/>
      <c r="CU38" s="646"/>
      <c r="CV38" s="646"/>
      <c r="CW38" s="646"/>
      <c r="CX38" s="646"/>
      <c r="CY38" s="647"/>
      <c r="CZ38" s="650">
        <v>15.6</v>
      </c>
      <c r="DA38" s="680"/>
      <c r="DB38" s="680"/>
      <c r="DC38" s="684"/>
      <c r="DD38" s="654">
        <v>1190781</v>
      </c>
      <c r="DE38" s="646"/>
      <c r="DF38" s="646"/>
      <c r="DG38" s="646"/>
      <c r="DH38" s="646"/>
      <c r="DI38" s="646"/>
      <c r="DJ38" s="646"/>
      <c r="DK38" s="647"/>
      <c r="DL38" s="654">
        <v>1143165</v>
      </c>
      <c r="DM38" s="646"/>
      <c r="DN38" s="646"/>
      <c r="DO38" s="646"/>
      <c r="DP38" s="646"/>
      <c r="DQ38" s="646"/>
      <c r="DR38" s="646"/>
      <c r="DS38" s="646"/>
      <c r="DT38" s="646"/>
      <c r="DU38" s="646"/>
      <c r="DV38" s="647"/>
      <c r="DW38" s="650">
        <v>20.100000000000001</v>
      </c>
      <c r="DX38" s="680"/>
      <c r="DY38" s="680"/>
      <c r="DZ38" s="680"/>
      <c r="EA38" s="680"/>
      <c r="EB38" s="680"/>
      <c r="EC38" s="681"/>
    </row>
    <row r="39" spans="2:133" ht="11.25" customHeight="1">
      <c r="B39" s="642" t="s">
        <v>342</v>
      </c>
      <c r="C39" s="643"/>
      <c r="D39" s="643"/>
      <c r="E39" s="643"/>
      <c r="F39" s="643"/>
      <c r="G39" s="643"/>
      <c r="H39" s="643"/>
      <c r="I39" s="643"/>
      <c r="J39" s="643"/>
      <c r="K39" s="643"/>
      <c r="L39" s="643"/>
      <c r="M39" s="643"/>
      <c r="N39" s="643"/>
      <c r="O39" s="643"/>
      <c r="P39" s="643"/>
      <c r="Q39" s="644"/>
      <c r="R39" s="645">
        <v>491505</v>
      </c>
      <c r="S39" s="646"/>
      <c r="T39" s="646"/>
      <c r="U39" s="646"/>
      <c r="V39" s="646"/>
      <c r="W39" s="646"/>
      <c r="X39" s="646"/>
      <c r="Y39" s="647"/>
      <c r="Z39" s="648">
        <v>5.4</v>
      </c>
      <c r="AA39" s="648"/>
      <c r="AB39" s="648"/>
      <c r="AC39" s="648"/>
      <c r="AD39" s="649" t="s">
        <v>128</v>
      </c>
      <c r="AE39" s="649"/>
      <c r="AF39" s="649"/>
      <c r="AG39" s="649"/>
      <c r="AH39" s="649"/>
      <c r="AI39" s="649"/>
      <c r="AJ39" s="649"/>
      <c r="AK39" s="649"/>
      <c r="AL39" s="650" t="s">
        <v>128</v>
      </c>
      <c r="AM39" s="651"/>
      <c r="AN39" s="651"/>
      <c r="AO39" s="652"/>
      <c r="AQ39" s="723" t="s">
        <v>343</v>
      </c>
      <c r="AR39" s="724"/>
      <c r="AS39" s="724"/>
      <c r="AT39" s="724"/>
      <c r="AU39" s="724"/>
      <c r="AV39" s="724"/>
      <c r="AW39" s="724"/>
      <c r="AX39" s="724"/>
      <c r="AY39" s="725"/>
      <c r="AZ39" s="645" t="s">
        <v>243</v>
      </c>
      <c r="BA39" s="646"/>
      <c r="BB39" s="646"/>
      <c r="BC39" s="646"/>
      <c r="BD39" s="682"/>
      <c r="BE39" s="682"/>
      <c r="BF39" s="712"/>
      <c r="BG39" s="660" t="s">
        <v>344</v>
      </c>
      <c r="BH39" s="661"/>
      <c r="BI39" s="661"/>
      <c r="BJ39" s="661"/>
      <c r="BK39" s="661"/>
      <c r="BL39" s="661"/>
      <c r="BM39" s="661"/>
      <c r="BN39" s="661"/>
      <c r="BO39" s="661"/>
      <c r="BP39" s="661"/>
      <c r="BQ39" s="661"/>
      <c r="BR39" s="661"/>
      <c r="BS39" s="661"/>
      <c r="BT39" s="661"/>
      <c r="BU39" s="662"/>
      <c r="BV39" s="645">
        <v>4556</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281229</v>
      </c>
      <c r="CS39" s="682"/>
      <c r="CT39" s="682"/>
      <c r="CU39" s="682"/>
      <c r="CV39" s="682"/>
      <c r="CW39" s="682"/>
      <c r="CX39" s="682"/>
      <c r="CY39" s="683"/>
      <c r="CZ39" s="650">
        <v>3.2</v>
      </c>
      <c r="DA39" s="680"/>
      <c r="DB39" s="680"/>
      <c r="DC39" s="684"/>
      <c r="DD39" s="654">
        <v>142254</v>
      </c>
      <c r="DE39" s="682"/>
      <c r="DF39" s="682"/>
      <c r="DG39" s="682"/>
      <c r="DH39" s="682"/>
      <c r="DI39" s="682"/>
      <c r="DJ39" s="682"/>
      <c r="DK39" s="683"/>
      <c r="DL39" s="654" t="s">
        <v>243</v>
      </c>
      <c r="DM39" s="682"/>
      <c r="DN39" s="682"/>
      <c r="DO39" s="682"/>
      <c r="DP39" s="682"/>
      <c r="DQ39" s="682"/>
      <c r="DR39" s="682"/>
      <c r="DS39" s="682"/>
      <c r="DT39" s="682"/>
      <c r="DU39" s="682"/>
      <c r="DV39" s="683"/>
      <c r="DW39" s="650" t="s">
        <v>128</v>
      </c>
      <c r="DX39" s="680"/>
      <c r="DY39" s="680"/>
      <c r="DZ39" s="680"/>
      <c r="EA39" s="680"/>
      <c r="EB39" s="680"/>
      <c r="EC39" s="681"/>
    </row>
    <row r="40" spans="2:133" ht="11.25" customHeight="1">
      <c r="B40" s="642" t="s">
        <v>346</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138</v>
      </c>
      <c r="AA40" s="648"/>
      <c r="AB40" s="648"/>
      <c r="AC40" s="648"/>
      <c r="AD40" s="649" t="s">
        <v>128</v>
      </c>
      <c r="AE40" s="649"/>
      <c r="AF40" s="649"/>
      <c r="AG40" s="649"/>
      <c r="AH40" s="649"/>
      <c r="AI40" s="649"/>
      <c r="AJ40" s="649"/>
      <c r="AK40" s="649"/>
      <c r="AL40" s="650" t="s">
        <v>128</v>
      </c>
      <c r="AM40" s="651"/>
      <c r="AN40" s="651"/>
      <c r="AO40" s="652"/>
      <c r="AQ40" s="723" t="s">
        <v>347</v>
      </c>
      <c r="AR40" s="724"/>
      <c r="AS40" s="724"/>
      <c r="AT40" s="724"/>
      <c r="AU40" s="724"/>
      <c r="AV40" s="724"/>
      <c r="AW40" s="724"/>
      <c r="AX40" s="724"/>
      <c r="AY40" s="725"/>
      <c r="AZ40" s="645" t="s">
        <v>128</v>
      </c>
      <c r="BA40" s="646"/>
      <c r="BB40" s="646"/>
      <c r="BC40" s="646"/>
      <c r="BD40" s="682"/>
      <c r="BE40" s="682"/>
      <c r="BF40" s="712"/>
      <c r="BG40" s="726" t="s">
        <v>348</v>
      </c>
      <c r="BH40" s="727"/>
      <c r="BI40" s="727"/>
      <c r="BJ40" s="727"/>
      <c r="BK40" s="727"/>
      <c r="BL40" s="236"/>
      <c r="BM40" s="661" t="s">
        <v>349</v>
      </c>
      <c r="BN40" s="661"/>
      <c r="BO40" s="661"/>
      <c r="BP40" s="661"/>
      <c r="BQ40" s="661"/>
      <c r="BR40" s="661"/>
      <c r="BS40" s="661"/>
      <c r="BT40" s="661"/>
      <c r="BU40" s="662"/>
      <c r="BV40" s="645">
        <v>97</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76000</v>
      </c>
      <c r="CS40" s="646"/>
      <c r="CT40" s="646"/>
      <c r="CU40" s="646"/>
      <c r="CV40" s="646"/>
      <c r="CW40" s="646"/>
      <c r="CX40" s="646"/>
      <c r="CY40" s="647"/>
      <c r="CZ40" s="650">
        <v>0.9</v>
      </c>
      <c r="DA40" s="680"/>
      <c r="DB40" s="680"/>
      <c r="DC40" s="684"/>
      <c r="DD40" s="654" t="s">
        <v>128</v>
      </c>
      <c r="DE40" s="646"/>
      <c r="DF40" s="646"/>
      <c r="DG40" s="646"/>
      <c r="DH40" s="646"/>
      <c r="DI40" s="646"/>
      <c r="DJ40" s="646"/>
      <c r="DK40" s="647"/>
      <c r="DL40" s="654" t="s">
        <v>138</v>
      </c>
      <c r="DM40" s="646"/>
      <c r="DN40" s="646"/>
      <c r="DO40" s="646"/>
      <c r="DP40" s="646"/>
      <c r="DQ40" s="646"/>
      <c r="DR40" s="646"/>
      <c r="DS40" s="646"/>
      <c r="DT40" s="646"/>
      <c r="DU40" s="646"/>
      <c r="DV40" s="647"/>
      <c r="DW40" s="650" t="s">
        <v>128</v>
      </c>
      <c r="DX40" s="680"/>
      <c r="DY40" s="680"/>
      <c r="DZ40" s="680"/>
      <c r="EA40" s="680"/>
      <c r="EB40" s="680"/>
      <c r="EC40" s="681"/>
    </row>
    <row r="41" spans="2:133" ht="11.25" customHeight="1">
      <c r="B41" s="642" t="s">
        <v>351</v>
      </c>
      <c r="C41" s="643"/>
      <c r="D41" s="643"/>
      <c r="E41" s="643"/>
      <c r="F41" s="643"/>
      <c r="G41" s="643"/>
      <c r="H41" s="643"/>
      <c r="I41" s="643"/>
      <c r="J41" s="643"/>
      <c r="K41" s="643"/>
      <c r="L41" s="643"/>
      <c r="M41" s="643"/>
      <c r="N41" s="643"/>
      <c r="O41" s="643"/>
      <c r="P41" s="643"/>
      <c r="Q41" s="644"/>
      <c r="R41" s="645">
        <v>203805</v>
      </c>
      <c r="S41" s="646"/>
      <c r="T41" s="646"/>
      <c r="U41" s="646"/>
      <c r="V41" s="646"/>
      <c r="W41" s="646"/>
      <c r="X41" s="646"/>
      <c r="Y41" s="647"/>
      <c r="Z41" s="648">
        <v>2.2000000000000002</v>
      </c>
      <c r="AA41" s="648"/>
      <c r="AB41" s="648"/>
      <c r="AC41" s="648"/>
      <c r="AD41" s="649" t="s">
        <v>128</v>
      </c>
      <c r="AE41" s="649"/>
      <c r="AF41" s="649"/>
      <c r="AG41" s="649"/>
      <c r="AH41" s="649"/>
      <c r="AI41" s="649"/>
      <c r="AJ41" s="649"/>
      <c r="AK41" s="649"/>
      <c r="AL41" s="650" t="s">
        <v>243</v>
      </c>
      <c r="AM41" s="651"/>
      <c r="AN41" s="651"/>
      <c r="AO41" s="652"/>
      <c r="AQ41" s="723" t="s">
        <v>352</v>
      </c>
      <c r="AR41" s="724"/>
      <c r="AS41" s="724"/>
      <c r="AT41" s="724"/>
      <c r="AU41" s="724"/>
      <c r="AV41" s="724"/>
      <c r="AW41" s="724"/>
      <c r="AX41" s="724"/>
      <c r="AY41" s="725"/>
      <c r="AZ41" s="645">
        <v>236863</v>
      </c>
      <c r="BA41" s="646"/>
      <c r="BB41" s="646"/>
      <c r="BC41" s="646"/>
      <c r="BD41" s="682"/>
      <c r="BE41" s="682"/>
      <c r="BF41" s="712"/>
      <c r="BG41" s="726"/>
      <c r="BH41" s="727"/>
      <c r="BI41" s="727"/>
      <c r="BJ41" s="727"/>
      <c r="BK41" s="727"/>
      <c r="BL41" s="236"/>
      <c r="BM41" s="661" t="s">
        <v>353</v>
      </c>
      <c r="BN41" s="661"/>
      <c r="BO41" s="661"/>
      <c r="BP41" s="661"/>
      <c r="BQ41" s="661"/>
      <c r="BR41" s="661"/>
      <c r="BS41" s="661"/>
      <c r="BT41" s="661"/>
      <c r="BU41" s="662"/>
      <c r="BV41" s="645" t="s">
        <v>128</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128</v>
      </c>
      <c r="DA41" s="680"/>
      <c r="DB41" s="680"/>
      <c r="DC41" s="684"/>
      <c r="DD41" s="654" t="s">
        <v>128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4" t="s">
        <v>355</v>
      </c>
      <c r="C42" s="695"/>
      <c r="D42" s="695"/>
      <c r="E42" s="695"/>
      <c r="F42" s="695"/>
      <c r="G42" s="695"/>
      <c r="H42" s="695"/>
      <c r="I42" s="695"/>
      <c r="J42" s="695"/>
      <c r="K42" s="695"/>
      <c r="L42" s="695"/>
      <c r="M42" s="695"/>
      <c r="N42" s="695"/>
      <c r="O42" s="695"/>
      <c r="P42" s="695"/>
      <c r="Q42" s="696"/>
      <c r="R42" s="730">
        <v>9148451</v>
      </c>
      <c r="S42" s="731"/>
      <c r="T42" s="731"/>
      <c r="U42" s="731"/>
      <c r="V42" s="731"/>
      <c r="W42" s="731"/>
      <c r="X42" s="731"/>
      <c r="Y42" s="739"/>
      <c r="Z42" s="740">
        <v>100</v>
      </c>
      <c r="AA42" s="740"/>
      <c r="AB42" s="740"/>
      <c r="AC42" s="740"/>
      <c r="AD42" s="741">
        <v>5479316</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827396</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432</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651003</v>
      </c>
      <c r="CS42" s="646"/>
      <c r="CT42" s="646"/>
      <c r="CU42" s="646"/>
      <c r="CV42" s="646"/>
      <c r="CW42" s="646"/>
      <c r="CX42" s="646"/>
      <c r="CY42" s="647"/>
      <c r="CZ42" s="650">
        <v>7.3</v>
      </c>
      <c r="DA42" s="651"/>
      <c r="DB42" s="651"/>
      <c r="DC42" s="663"/>
      <c r="DD42" s="654">
        <v>146156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150</v>
      </c>
      <c r="CS43" s="682"/>
      <c r="CT43" s="682"/>
      <c r="CU43" s="682"/>
      <c r="CV43" s="682"/>
      <c r="CW43" s="682"/>
      <c r="CX43" s="682"/>
      <c r="CY43" s="683"/>
      <c r="CZ43" s="650">
        <v>0</v>
      </c>
      <c r="DA43" s="680"/>
      <c r="DB43" s="680"/>
      <c r="DC43" s="684"/>
      <c r="DD43" s="654" t="s">
        <v>128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307</v>
      </c>
      <c r="CE44" s="758"/>
      <c r="CF44" s="642" t="s">
        <v>360</v>
      </c>
      <c r="CG44" s="643"/>
      <c r="CH44" s="643"/>
      <c r="CI44" s="643"/>
      <c r="CJ44" s="643"/>
      <c r="CK44" s="643"/>
      <c r="CL44" s="643"/>
      <c r="CM44" s="643"/>
      <c r="CN44" s="643"/>
      <c r="CO44" s="643"/>
      <c r="CP44" s="643"/>
      <c r="CQ44" s="644"/>
      <c r="CR44" s="645">
        <v>651003</v>
      </c>
      <c r="CS44" s="646"/>
      <c r="CT44" s="646"/>
      <c r="CU44" s="646"/>
      <c r="CV44" s="646"/>
      <c r="CW44" s="646"/>
      <c r="CX44" s="646"/>
      <c r="CY44" s="647"/>
      <c r="CZ44" s="650">
        <v>7.3</v>
      </c>
      <c r="DA44" s="651"/>
      <c r="DB44" s="651"/>
      <c r="DC44" s="663"/>
      <c r="DD44" s="654">
        <v>146156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361</v>
      </c>
      <c r="CG45" s="643"/>
      <c r="CH45" s="643"/>
      <c r="CI45" s="643"/>
      <c r="CJ45" s="643"/>
      <c r="CK45" s="643"/>
      <c r="CL45" s="643"/>
      <c r="CM45" s="643"/>
      <c r="CN45" s="643"/>
      <c r="CO45" s="643"/>
      <c r="CP45" s="643"/>
      <c r="CQ45" s="644"/>
      <c r="CR45" s="645">
        <v>344897</v>
      </c>
      <c r="CS45" s="682"/>
      <c r="CT45" s="682"/>
      <c r="CU45" s="682"/>
      <c r="CV45" s="682"/>
      <c r="CW45" s="682"/>
      <c r="CX45" s="682"/>
      <c r="CY45" s="683"/>
      <c r="CZ45" s="650">
        <v>3.9</v>
      </c>
      <c r="DA45" s="680"/>
      <c r="DB45" s="680"/>
      <c r="DC45" s="684"/>
      <c r="DD45" s="654">
        <v>23219</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306106</v>
      </c>
      <c r="CS46" s="646"/>
      <c r="CT46" s="646"/>
      <c r="CU46" s="646"/>
      <c r="CV46" s="646"/>
      <c r="CW46" s="646"/>
      <c r="CX46" s="646"/>
      <c r="CY46" s="647"/>
      <c r="CZ46" s="650">
        <v>3.4</v>
      </c>
      <c r="DA46" s="651"/>
      <c r="DB46" s="651"/>
      <c r="DC46" s="663"/>
      <c r="DD46" s="654">
        <v>122937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t="s">
        <v>243</v>
      </c>
      <c r="CS47" s="682"/>
      <c r="CT47" s="682"/>
      <c r="CU47" s="682"/>
      <c r="CV47" s="682"/>
      <c r="CW47" s="682"/>
      <c r="CX47" s="682"/>
      <c r="CY47" s="683"/>
      <c r="CZ47" s="650" t="s">
        <v>243</v>
      </c>
      <c r="DA47" s="680"/>
      <c r="DB47" s="680"/>
      <c r="DC47" s="684"/>
      <c r="DD47" s="654" t="s">
        <v>243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366</v>
      </c>
      <c r="CD48" s="761"/>
      <c r="CE48" s="762"/>
      <c r="CF48" s="642" t="s">
        <v>367</v>
      </c>
      <c r="CG48" s="643"/>
      <c r="CH48" s="643"/>
      <c r="CI48" s="643"/>
      <c r="CJ48" s="643"/>
      <c r="CK48" s="643"/>
      <c r="CL48" s="643"/>
      <c r="CM48" s="643"/>
      <c r="CN48" s="643"/>
      <c r="CO48" s="643"/>
      <c r="CP48" s="643"/>
      <c r="CQ48" s="644"/>
      <c r="CR48" s="645" t="s">
        <v>128</v>
      </c>
      <c r="CS48" s="646"/>
      <c r="CT48" s="646"/>
      <c r="CU48" s="646"/>
      <c r="CV48" s="646"/>
      <c r="CW48" s="646"/>
      <c r="CX48" s="646"/>
      <c r="CY48" s="647"/>
      <c r="CZ48" s="650" t="s">
        <v>243</v>
      </c>
      <c r="DA48" s="651"/>
      <c r="DB48" s="651"/>
      <c r="DC48" s="663"/>
      <c r="DD48" s="654" t="s">
        <v>243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4" t="s">
        <v>368</v>
      </c>
      <c r="CE49" s="695"/>
      <c r="CF49" s="695"/>
      <c r="CG49" s="695"/>
      <c r="CH49" s="695"/>
      <c r="CI49" s="695"/>
      <c r="CJ49" s="695"/>
      <c r="CK49" s="695"/>
      <c r="CL49" s="695"/>
      <c r="CM49" s="695"/>
      <c r="CN49" s="695"/>
      <c r="CO49" s="695"/>
      <c r="CP49" s="695"/>
      <c r="CQ49" s="696"/>
      <c r="CR49" s="730">
        <v>8905480</v>
      </c>
      <c r="CS49" s="716"/>
      <c r="CT49" s="716"/>
      <c r="CU49" s="716"/>
      <c r="CV49" s="716"/>
      <c r="CW49" s="716"/>
      <c r="CX49" s="716"/>
      <c r="CY49" s="747"/>
      <c r="CZ49" s="742">
        <v>100</v>
      </c>
      <c r="DA49" s="748"/>
      <c r="DB49" s="748"/>
      <c r="DC49" s="749"/>
      <c r="DD49" s="750">
        <v>6192342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43jn+SBnHpJ9xLm4/FPMwe/ZobQcYsF0A716ru5Xvj7L4uxkAu4Vmgr3zA8JunVPEKpPY4Mmc7UhsWPqHfPf6g==" saltValue="6BaLgvRsSTXNpgY4mU8wFw==" spinCount="100000" sheet="1" objects="1" scenarios="1"/>
  <customSheetViews>
    <customSheetView guid="{A07993F7-A529-4E59-B081-F63345C3C41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U64" sqref="AU64"/>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391</v>
      </c>
      <c r="C7" s="778"/>
      <c r="D7" s="778"/>
      <c r="E7" s="778"/>
      <c r="F7" s="778"/>
      <c r="G7" s="778"/>
      <c r="H7" s="778"/>
      <c r="I7" s="778"/>
      <c r="J7" s="778"/>
      <c r="K7" s="778"/>
      <c r="L7" s="778"/>
      <c r="M7" s="778"/>
      <c r="N7" s="778"/>
      <c r="O7" s="778"/>
      <c r="P7" s="779"/>
      <c r="Q7" s="780">
        <v>9148</v>
      </c>
      <c r="R7" s="781"/>
      <c r="S7" s="781"/>
      <c r="T7" s="781"/>
      <c r="U7" s="781"/>
      <c r="V7" s="781">
        <v>8905</v>
      </c>
      <c r="W7" s="781"/>
      <c r="X7" s="781"/>
      <c r="Y7" s="781"/>
      <c r="Z7" s="781"/>
      <c r="AA7" s="781">
        <v>243</v>
      </c>
      <c r="AB7" s="781"/>
      <c r="AC7" s="781"/>
      <c r="AD7" s="781"/>
      <c r="AE7" s="782"/>
      <c r="AF7" s="783">
        <v>243</v>
      </c>
      <c r="AG7" s="784"/>
      <c r="AH7" s="784"/>
      <c r="AI7" s="784"/>
      <c r="AJ7" s="785"/>
      <c r="AK7" s="820">
        <v>276</v>
      </c>
      <c r="AL7" s="821"/>
      <c r="AM7" s="821"/>
      <c r="AN7" s="821"/>
      <c r="AO7" s="821"/>
      <c r="AP7" s="821">
        <v>6537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580</v>
      </c>
      <c r="BT7" s="825"/>
      <c r="BU7" s="825"/>
      <c r="BV7" s="825"/>
      <c r="BW7" s="825"/>
      <c r="BX7" s="825"/>
      <c r="BY7" s="825"/>
      <c r="BZ7" s="825"/>
      <c r="CA7" s="825"/>
      <c r="CB7" s="825"/>
      <c r="CC7" s="825"/>
      <c r="CD7" s="825"/>
      <c r="CE7" s="825"/>
      <c r="CF7" s="825"/>
      <c r="CG7" s="826"/>
      <c r="CH7" s="817">
        <v>-3</v>
      </c>
      <c r="CI7" s="818"/>
      <c r="CJ7" s="818"/>
      <c r="CK7" s="818"/>
      <c r="CL7" s="819"/>
      <c r="CM7" s="817">
        <v>46</v>
      </c>
      <c r="CN7" s="818"/>
      <c r="CO7" s="818"/>
      <c r="CP7" s="818"/>
      <c r="CQ7" s="819"/>
      <c r="CR7" s="817">
        <v>12</v>
      </c>
      <c r="CS7" s="818"/>
      <c r="CT7" s="818"/>
      <c r="CU7" s="818"/>
      <c r="CV7" s="819"/>
      <c r="CW7" s="817" t="s">
        <v>581</v>
      </c>
      <c r="CX7" s="818"/>
      <c r="CY7" s="818"/>
      <c r="CZ7" s="818"/>
      <c r="DA7" s="819"/>
      <c r="DB7" s="817" t="s">
        <v>581</v>
      </c>
      <c r="DC7" s="818"/>
      <c r="DD7" s="818"/>
      <c r="DE7" s="818"/>
      <c r="DF7" s="819"/>
      <c r="DG7" s="817" t="s">
        <v>581</v>
      </c>
      <c r="DH7" s="818"/>
      <c r="DI7" s="818"/>
      <c r="DJ7" s="818"/>
      <c r="DK7" s="819"/>
      <c r="DL7" s="817" t="s">
        <v>513</v>
      </c>
      <c r="DM7" s="818"/>
      <c r="DN7" s="818"/>
      <c r="DO7" s="818"/>
      <c r="DP7" s="819"/>
      <c r="DQ7" s="817" t="s">
        <v>513</v>
      </c>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582</v>
      </c>
      <c r="BT8" s="815"/>
      <c r="BU8" s="815"/>
      <c r="BV8" s="815"/>
      <c r="BW8" s="815"/>
      <c r="BX8" s="815"/>
      <c r="BY8" s="815"/>
      <c r="BZ8" s="815"/>
      <c r="CA8" s="815"/>
      <c r="CB8" s="815"/>
      <c r="CC8" s="815"/>
      <c r="CD8" s="815"/>
      <c r="CE8" s="815"/>
      <c r="CF8" s="815"/>
      <c r="CG8" s="816"/>
      <c r="CH8" s="827">
        <v>0</v>
      </c>
      <c r="CI8" s="828"/>
      <c r="CJ8" s="828"/>
      <c r="CK8" s="828"/>
      <c r="CL8" s="829"/>
      <c r="CM8" s="827">
        <v>11</v>
      </c>
      <c r="CN8" s="828"/>
      <c r="CO8" s="828"/>
      <c r="CP8" s="828"/>
      <c r="CQ8" s="829"/>
      <c r="CR8" s="827">
        <v>8</v>
      </c>
      <c r="CS8" s="828"/>
      <c r="CT8" s="828"/>
      <c r="CU8" s="828"/>
      <c r="CV8" s="829"/>
      <c r="CW8" s="827" t="s">
        <v>581</v>
      </c>
      <c r="CX8" s="828"/>
      <c r="CY8" s="828"/>
      <c r="CZ8" s="828"/>
      <c r="DA8" s="829"/>
      <c r="DB8" s="827" t="s">
        <v>581</v>
      </c>
      <c r="DC8" s="828"/>
      <c r="DD8" s="828"/>
      <c r="DE8" s="828"/>
      <c r="DF8" s="829"/>
      <c r="DG8" s="827" t="s">
        <v>581</v>
      </c>
      <c r="DH8" s="828"/>
      <c r="DI8" s="828"/>
      <c r="DJ8" s="828"/>
      <c r="DK8" s="829"/>
      <c r="DL8" s="827" t="s">
        <v>513</v>
      </c>
      <c r="DM8" s="828"/>
      <c r="DN8" s="828"/>
      <c r="DO8" s="828"/>
      <c r="DP8" s="829"/>
      <c r="DQ8" s="827" t="s">
        <v>513</v>
      </c>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583</v>
      </c>
      <c r="BT9" s="815"/>
      <c r="BU9" s="815"/>
      <c r="BV9" s="815"/>
      <c r="BW9" s="815"/>
      <c r="BX9" s="815"/>
      <c r="BY9" s="815"/>
      <c r="BZ9" s="815"/>
      <c r="CA9" s="815"/>
      <c r="CB9" s="815"/>
      <c r="CC9" s="815"/>
      <c r="CD9" s="815"/>
      <c r="CE9" s="815"/>
      <c r="CF9" s="815"/>
      <c r="CG9" s="816"/>
      <c r="CH9" s="827">
        <v>0</v>
      </c>
      <c r="CI9" s="828"/>
      <c r="CJ9" s="828"/>
      <c r="CK9" s="828"/>
      <c r="CL9" s="829"/>
      <c r="CM9" s="827">
        <v>5</v>
      </c>
      <c r="CN9" s="828"/>
      <c r="CO9" s="828"/>
      <c r="CP9" s="828"/>
      <c r="CQ9" s="829"/>
      <c r="CR9" s="827">
        <v>3</v>
      </c>
      <c r="CS9" s="828"/>
      <c r="CT9" s="828"/>
      <c r="CU9" s="828"/>
      <c r="CV9" s="829"/>
      <c r="CW9" s="827">
        <v>10</v>
      </c>
      <c r="CX9" s="828"/>
      <c r="CY9" s="828"/>
      <c r="CZ9" s="828"/>
      <c r="DA9" s="829"/>
      <c r="DB9" s="827">
        <v>67</v>
      </c>
      <c r="DC9" s="828"/>
      <c r="DD9" s="828"/>
      <c r="DE9" s="828"/>
      <c r="DF9" s="829"/>
      <c r="DG9" s="827" t="s">
        <v>581</v>
      </c>
      <c r="DH9" s="828"/>
      <c r="DI9" s="828"/>
      <c r="DJ9" s="828"/>
      <c r="DK9" s="829"/>
      <c r="DL9" s="827" t="s">
        <v>513</v>
      </c>
      <c r="DM9" s="828"/>
      <c r="DN9" s="828"/>
      <c r="DO9" s="828"/>
      <c r="DP9" s="829"/>
      <c r="DQ9" s="827" t="s">
        <v>513</v>
      </c>
      <c r="DR9" s="828"/>
      <c r="DS9" s="828"/>
      <c r="DT9" s="828"/>
      <c r="DU9" s="829"/>
      <c r="DV9" s="830"/>
      <c r="DW9" s="831"/>
      <c r="DX9" s="831"/>
      <c r="DY9" s="831"/>
      <c r="DZ9" s="832"/>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392</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393</v>
      </c>
      <c r="B23" s="836" t="s">
        <v>394</v>
      </c>
      <c r="C23" s="837"/>
      <c r="D23" s="837"/>
      <c r="E23" s="837"/>
      <c r="F23" s="837"/>
      <c r="G23" s="837"/>
      <c r="H23" s="837"/>
      <c r="I23" s="837"/>
      <c r="J23" s="837"/>
      <c r="K23" s="837"/>
      <c r="L23" s="837"/>
      <c r="M23" s="837"/>
      <c r="N23" s="837"/>
      <c r="O23" s="837"/>
      <c r="P23" s="838"/>
      <c r="Q23" s="839">
        <v>9148</v>
      </c>
      <c r="R23" s="840"/>
      <c r="S23" s="840"/>
      <c r="T23" s="840"/>
      <c r="U23" s="840"/>
      <c r="V23" s="840">
        <v>8905</v>
      </c>
      <c r="W23" s="840"/>
      <c r="X23" s="840"/>
      <c r="Y23" s="840"/>
      <c r="Z23" s="840"/>
      <c r="AA23" s="840">
        <v>243</v>
      </c>
      <c r="AB23" s="840"/>
      <c r="AC23" s="840"/>
      <c r="AD23" s="840"/>
      <c r="AE23" s="841"/>
      <c r="AF23" s="842">
        <v>243</v>
      </c>
      <c r="AG23" s="840"/>
      <c r="AH23" s="840"/>
      <c r="AI23" s="840"/>
      <c r="AJ23" s="843"/>
      <c r="AK23" s="844"/>
      <c r="AL23" s="845"/>
      <c r="AM23" s="845"/>
      <c r="AN23" s="845"/>
      <c r="AO23" s="845"/>
      <c r="AP23" s="840">
        <v>6537</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374</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381</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405</v>
      </c>
      <c r="C28" s="778"/>
      <c r="D28" s="778"/>
      <c r="E28" s="778"/>
      <c r="F28" s="778"/>
      <c r="G28" s="778"/>
      <c r="H28" s="778"/>
      <c r="I28" s="778"/>
      <c r="J28" s="778"/>
      <c r="K28" s="778"/>
      <c r="L28" s="778"/>
      <c r="M28" s="778"/>
      <c r="N28" s="778"/>
      <c r="O28" s="778"/>
      <c r="P28" s="779"/>
      <c r="Q28" s="872">
        <v>2656</v>
      </c>
      <c r="R28" s="873"/>
      <c r="S28" s="873"/>
      <c r="T28" s="873"/>
      <c r="U28" s="873"/>
      <c r="V28" s="873">
        <v>2701</v>
      </c>
      <c r="W28" s="873"/>
      <c r="X28" s="873"/>
      <c r="Y28" s="873"/>
      <c r="Z28" s="873"/>
      <c r="AA28" s="873">
        <v>-45</v>
      </c>
      <c r="AB28" s="873"/>
      <c r="AC28" s="873"/>
      <c r="AD28" s="873"/>
      <c r="AE28" s="874"/>
      <c r="AF28" s="875">
        <v>-45</v>
      </c>
      <c r="AG28" s="873"/>
      <c r="AH28" s="873"/>
      <c r="AI28" s="873"/>
      <c r="AJ28" s="876"/>
      <c r="AK28" s="877">
        <v>205</v>
      </c>
      <c r="AL28" s="878"/>
      <c r="AM28" s="878"/>
      <c r="AN28" s="878"/>
      <c r="AO28" s="878"/>
      <c r="AP28" s="864" t="s">
        <v>589</v>
      </c>
      <c r="AQ28" s="865"/>
      <c r="AR28" s="865"/>
      <c r="AS28" s="865"/>
      <c r="AT28" s="866"/>
      <c r="AU28" s="864" t="s">
        <v>589</v>
      </c>
      <c r="AV28" s="865"/>
      <c r="AW28" s="865"/>
      <c r="AX28" s="865"/>
      <c r="AY28" s="866"/>
      <c r="AZ28" s="867" t="s">
        <v>590</v>
      </c>
      <c r="BA28" s="868"/>
      <c r="BB28" s="868"/>
      <c r="BC28" s="868"/>
      <c r="BD28" s="869"/>
      <c r="BE28" s="870"/>
      <c r="BF28" s="870"/>
      <c r="BG28" s="870"/>
      <c r="BH28" s="870"/>
      <c r="BI28" s="871"/>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406</v>
      </c>
      <c r="C29" s="802"/>
      <c r="D29" s="802"/>
      <c r="E29" s="802"/>
      <c r="F29" s="802"/>
      <c r="G29" s="802"/>
      <c r="H29" s="802"/>
      <c r="I29" s="802"/>
      <c r="J29" s="802"/>
      <c r="K29" s="802"/>
      <c r="L29" s="802"/>
      <c r="M29" s="802"/>
      <c r="N29" s="802"/>
      <c r="O29" s="802"/>
      <c r="P29" s="803"/>
      <c r="Q29" s="804">
        <v>2387</v>
      </c>
      <c r="R29" s="805"/>
      <c r="S29" s="805"/>
      <c r="T29" s="805"/>
      <c r="U29" s="805"/>
      <c r="V29" s="805">
        <v>2342</v>
      </c>
      <c r="W29" s="805"/>
      <c r="X29" s="805"/>
      <c r="Y29" s="805"/>
      <c r="Z29" s="805"/>
      <c r="AA29" s="805">
        <v>45</v>
      </c>
      <c r="AB29" s="805"/>
      <c r="AC29" s="805"/>
      <c r="AD29" s="805"/>
      <c r="AE29" s="806"/>
      <c r="AF29" s="807">
        <v>45</v>
      </c>
      <c r="AG29" s="808"/>
      <c r="AH29" s="808"/>
      <c r="AI29" s="808"/>
      <c r="AJ29" s="809"/>
      <c r="AK29" s="881">
        <v>336</v>
      </c>
      <c r="AL29" s="882"/>
      <c r="AM29" s="882"/>
      <c r="AN29" s="882"/>
      <c r="AO29" s="882"/>
      <c r="AP29" s="883" t="s">
        <v>589</v>
      </c>
      <c r="AQ29" s="884"/>
      <c r="AR29" s="884"/>
      <c r="AS29" s="884"/>
      <c r="AT29" s="881"/>
      <c r="AU29" s="883" t="s">
        <v>591</v>
      </c>
      <c r="AV29" s="884"/>
      <c r="AW29" s="884"/>
      <c r="AX29" s="884"/>
      <c r="AY29" s="881"/>
      <c r="AZ29" s="885" t="s">
        <v>589</v>
      </c>
      <c r="BA29" s="886"/>
      <c r="BB29" s="886"/>
      <c r="BC29" s="886"/>
      <c r="BD29" s="887"/>
      <c r="BE29" s="879"/>
      <c r="BF29" s="879"/>
      <c r="BG29" s="879"/>
      <c r="BH29" s="879"/>
      <c r="BI29" s="880"/>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407</v>
      </c>
      <c r="C30" s="802"/>
      <c r="D30" s="802"/>
      <c r="E30" s="802"/>
      <c r="F30" s="802"/>
      <c r="G30" s="802"/>
      <c r="H30" s="802"/>
      <c r="I30" s="802"/>
      <c r="J30" s="802"/>
      <c r="K30" s="802"/>
      <c r="L30" s="802"/>
      <c r="M30" s="802"/>
      <c r="N30" s="802"/>
      <c r="O30" s="802"/>
      <c r="P30" s="803"/>
      <c r="Q30" s="804">
        <v>311</v>
      </c>
      <c r="R30" s="805"/>
      <c r="S30" s="805"/>
      <c r="T30" s="805"/>
      <c r="U30" s="805"/>
      <c r="V30" s="805">
        <v>311</v>
      </c>
      <c r="W30" s="805"/>
      <c r="X30" s="805"/>
      <c r="Y30" s="805"/>
      <c r="Z30" s="805"/>
      <c r="AA30" s="805">
        <v>0</v>
      </c>
      <c r="AB30" s="805"/>
      <c r="AC30" s="805"/>
      <c r="AD30" s="805"/>
      <c r="AE30" s="806"/>
      <c r="AF30" s="807">
        <v>0</v>
      </c>
      <c r="AG30" s="808"/>
      <c r="AH30" s="808"/>
      <c r="AI30" s="808"/>
      <c r="AJ30" s="809"/>
      <c r="AK30" s="881">
        <v>95</v>
      </c>
      <c r="AL30" s="882"/>
      <c r="AM30" s="882"/>
      <c r="AN30" s="882"/>
      <c r="AO30" s="882"/>
      <c r="AP30" s="883" t="s">
        <v>589</v>
      </c>
      <c r="AQ30" s="884"/>
      <c r="AR30" s="884"/>
      <c r="AS30" s="884"/>
      <c r="AT30" s="881"/>
      <c r="AU30" s="883" t="s">
        <v>591</v>
      </c>
      <c r="AV30" s="884"/>
      <c r="AW30" s="884"/>
      <c r="AX30" s="884"/>
      <c r="AY30" s="881"/>
      <c r="AZ30" s="885" t="s">
        <v>591</v>
      </c>
      <c r="BA30" s="886"/>
      <c r="BB30" s="886"/>
      <c r="BC30" s="886"/>
      <c r="BD30" s="887"/>
      <c r="BE30" s="879"/>
      <c r="BF30" s="879"/>
      <c r="BG30" s="879"/>
      <c r="BH30" s="879"/>
      <c r="BI30" s="880"/>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408</v>
      </c>
      <c r="C31" s="802"/>
      <c r="D31" s="802"/>
      <c r="E31" s="802"/>
      <c r="F31" s="802"/>
      <c r="G31" s="802"/>
      <c r="H31" s="802"/>
      <c r="I31" s="802"/>
      <c r="J31" s="802"/>
      <c r="K31" s="802"/>
      <c r="L31" s="802"/>
      <c r="M31" s="802"/>
      <c r="N31" s="802"/>
      <c r="O31" s="802"/>
      <c r="P31" s="803"/>
      <c r="Q31" s="804">
        <v>693</v>
      </c>
      <c r="R31" s="805"/>
      <c r="S31" s="805"/>
      <c r="T31" s="805"/>
      <c r="U31" s="805"/>
      <c r="V31" s="805">
        <v>669</v>
      </c>
      <c r="W31" s="805"/>
      <c r="X31" s="805"/>
      <c r="Y31" s="805"/>
      <c r="Z31" s="805"/>
      <c r="AA31" s="805">
        <v>24</v>
      </c>
      <c r="AB31" s="805"/>
      <c r="AC31" s="805"/>
      <c r="AD31" s="805"/>
      <c r="AE31" s="806"/>
      <c r="AF31" s="807">
        <v>295</v>
      </c>
      <c r="AG31" s="808"/>
      <c r="AH31" s="808"/>
      <c r="AI31" s="808"/>
      <c r="AJ31" s="809"/>
      <c r="AK31" s="881">
        <v>84</v>
      </c>
      <c r="AL31" s="882"/>
      <c r="AM31" s="882"/>
      <c r="AN31" s="882"/>
      <c r="AO31" s="882"/>
      <c r="AP31" s="883">
        <v>4937</v>
      </c>
      <c r="AQ31" s="884"/>
      <c r="AR31" s="884"/>
      <c r="AS31" s="884"/>
      <c r="AT31" s="881"/>
      <c r="AU31" s="883">
        <v>770</v>
      </c>
      <c r="AV31" s="884"/>
      <c r="AW31" s="884"/>
      <c r="AX31" s="884"/>
      <c r="AY31" s="881"/>
      <c r="AZ31" s="885" t="s">
        <v>590</v>
      </c>
      <c r="BA31" s="886"/>
      <c r="BB31" s="886"/>
      <c r="BC31" s="886"/>
      <c r="BD31" s="887"/>
      <c r="BE31" s="879" t="s">
        <v>409</v>
      </c>
      <c r="BF31" s="879"/>
      <c r="BG31" s="879"/>
      <c r="BH31" s="879"/>
      <c r="BI31" s="880"/>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410</v>
      </c>
      <c r="C32" s="802"/>
      <c r="D32" s="802"/>
      <c r="E32" s="802"/>
      <c r="F32" s="802"/>
      <c r="G32" s="802"/>
      <c r="H32" s="802"/>
      <c r="I32" s="802"/>
      <c r="J32" s="802"/>
      <c r="K32" s="802"/>
      <c r="L32" s="802"/>
      <c r="M32" s="802"/>
      <c r="N32" s="802"/>
      <c r="O32" s="802"/>
      <c r="P32" s="803"/>
      <c r="Q32" s="804">
        <v>1192</v>
      </c>
      <c r="R32" s="805"/>
      <c r="S32" s="805"/>
      <c r="T32" s="805"/>
      <c r="U32" s="805"/>
      <c r="V32" s="805">
        <v>1147</v>
      </c>
      <c r="W32" s="805"/>
      <c r="X32" s="805"/>
      <c r="Y32" s="805"/>
      <c r="Z32" s="805"/>
      <c r="AA32" s="805">
        <v>45</v>
      </c>
      <c r="AB32" s="805"/>
      <c r="AC32" s="805"/>
      <c r="AD32" s="805"/>
      <c r="AE32" s="806"/>
      <c r="AF32" s="807">
        <v>45</v>
      </c>
      <c r="AG32" s="808"/>
      <c r="AH32" s="808"/>
      <c r="AI32" s="808"/>
      <c r="AJ32" s="809"/>
      <c r="AK32" s="881">
        <v>429</v>
      </c>
      <c r="AL32" s="882"/>
      <c r="AM32" s="882"/>
      <c r="AN32" s="882"/>
      <c r="AO32" s="882"/>
      <c r="AP32" s="883">
        <v>7419</v>
      </c>
      <c r="AQ32" s="884"/>
      <c r="AR32" s="884"/>
      <c r="AS32" s="884"/>
      <c r="AT32" s="881"/>
      <c r="AU32" s="883">
        <v>6091</v>
      </c>
      <c r="AV32" s="884"/>
      <c r="AW32" s="884"/>
      <c r="AX32" s="884"/>
      <c r="AY32" s="881"/>
      <c r="AZ32" s="885" t="s">
        <v>590</v>
      </c>
      <c r="BA32" s="886"/>
      <c r="BB32" s="886"/>
      <c r="BC32" s="886"/>
      <c r="BD32" s="887"/>
      <c r="BE32" s="879" t="s">
        <v>411</v>
      </c>
      <c r="BF32" s="879"/>
      <c r="BG32" s="879"/>
      <c r="BH32" s="879"/>
      <c r="BI32" s="880"/>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81"/>
      <c r="AL33" s="882"/>
      <c r="AM33" s="882"/>
      <c r="AN33" s="882"/>
      <c r="AO33" s="882"/>
      <c r="AP33" s="882"/>
      <c r="AQ33" s="882"/>
      <c r="AR33" s="882"/>
      <c r="AS33" s="882"/>
      <c r="AT33" s="882"/>
      <c r="AU33" s="882"/>
      <c r="AV33" s="882"/>
      <c r="AW33" s="882"/>
      <c r="AX33" s="882"/>
      <c r="AY33" s="882"/>
      <c r="AZ33" s="888"/>
      <c r="BA33" s="888"/>
      <c r="BB33" s="888"/>
      <c r="BC33" s="888"/>
      <c r="BD33" s="888"/>
      <c r="BE33" s="879"/>
      <c r="BF33" s="879"/>
      <c r="BG33" s="879"/>
      <c r="BH33" s="879"/>
      <c r="BI33" s="880"/>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81"/>
      <c r="AL34" s="882"/>
      <c r="AM34" s="882"/>
      <c r="AN34" s="882"/>
      <c r="AO34" s="882"/>
      <c r="AP34" s="882"/>
      <c r="AQ34" s="882"/>
      <c r="AR34" s="882"/>
      <c r="AS34" s="882"/>
      <c r="AT34" s="882"/>
      <c r="AU34" s="882"/>
      <c r="AV34" s="882"/>
      <c r="AW34" s="882"/>
      <c r="AX34" s="882"/>
      <c r="AY34" s="882"/>
      <c r="AZ34" s="888"/>
      <c r="BA34" s="888"/>
      <c r="BB34" s="888"/>
      <c r="BC34" s="888"/>
      <c r="BD34" s="888"/>
      <c r="BE34" s="879"/>
      <c r="BF34" s="879"/>
      <c r="BG34" s="879"/>
      <c r="BH34" s="879"/>
      <c r="BI34" s="880"/>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81"/>
      <c r="AL35" s="882"/>
      <c r="AM35" s="882"/>
      <c r="AN35" s="882"/>
      <c r="AO35" s="882"/>
      <c r="AP35" s="882"/>
      <c r="AQ35" s="882"/>
      <c r="AR35" s="882"/>
      <c r="AS35" s="882"/>
      <c r="AT35" s="882"/>
      <c r="AU35" s="882"/>
      <c r="AV35" s="882"/>
      <c r="AW35" s="882"/>
      <c r="AX35" s="882"/>
      <c r="AY35" s="882"/>
      <c r="AZ35" s="888"/>
      <c r="BA35" s="888"/>
      <c r="BB35" s="888"/>
      <c r="BC35" s="888"/>
      <c r="BD35" s="888"/>
      <c r="BE35" s="879"/>
      <c r="BF35" s="879"/>
      <c r="BG35" s="879"/>
      <c r="BH35" s="879"/>
      <c r="BI35" s="880"/>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81"/>
      <c r="AL36" s="882"/>
      <c r="AM36" s="882"/>
      <c r="AN36" s="882"/>
      <c r="AO36" s="882"/>
      <c r="AP36" s="882"/>
      <c r="AQ36" s="882"/>
      <c r="AR36" s="882"/>
      <c r="AS36" s="882"/>
      <c r="AT36" s="882"/>
      <c r="AU36" s="882"/>
      <c r="AV36" s="882"/>
      <c r="AW36" s="882"/>
      <c r="AX36" s="882"/>
      <c r="AY36" s="882"/>
      <c r="AZ36" s="888"/>
      <c r="BA36" s="888"/>
      <c r="BB36" s="888"/>
      <c r="BC36" s="888"/>
      <c r="BD36" s="888"/>
      <c r="BE36" s="879"/>
      <c r="BF36" s="879"/>
      <c r="BG36" s="879"/>
      <c r="BH36" s="879"/>
      <c r="BI36" s="880"/>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81"/>
      <c r="AL37" s="882"/>
      <c r="AM37" s="882"/>
      <c r="AN37" s="882"/>
      <c r="AO37" s="882"/>
      <c r="AP37" s="882"/>
      <c r="AQ37" s="882"/>
      <c r="AR37" s="882"/>
      <c r="AS37" s="882"/>
      <c r="AT37" s="882"/>
      <c r="AU37" s="882"/>
      <c r="AV37" s="882"/>
      <c r="AW37" s="882"/>
      <c r="AX37" s="882"/>
      <c r="AY37" s="882"/>
      <c r="AZ37" s="888"/>
      <c r="BA37" s="888"/>
      <c r="BB37" s="888"/>
      <c r="BC37" s="888"/>
      <c r="BD37" s="888"/>
      <c r="BE37" s="879"/>
      <c r="BF37" s="879"/>
      <c r="BG37" s="879"/>
      <c r="BH37" s="879"/>
      <c r="BI37" s="880"/>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81"/>
      <c r="AL38" s="882"/>
      <c r="AM38" s="882"/>
      <c r="AN38" s="882"/>
      <c r="AO38" s="882"/>
      <c r="AP38" s="882"/>
      <c r="AQ38" s="882"/>
      <c r="AR38" s="882"/>
      <c r="AS38" s="882"/>
      <c r="AT38" s="882"/>
      <c r="AU38" s="882"/>
      <c r="AV38" s="882"/>
      <c r="AW38" s="882"/>
      <c r="AX38" s="882"/>
      <c r="AY38" s="882"/>
      <c r="AZ38" s="888"/>
      <c r="BA38" s="888"/>
      <c r="BB38" s="888"/>
      <c r="BC38" s="888"/>
      <c r="BD38" s="888"/>
      <c r="BE38" s="879"/>
      <c r="BF38" s="879"/>
      <c r="BG38" s="879"/>
      <c r="BH38" s="879"/>
      <c r="BI38" s="880"/>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81"/>
      <c r="AL39" s="882"/>
      <c r="AM39" s="882"/>
      <c r="AN39" s="882"/>
      <c r="AO39" s="882"/>
      <c r="AP39" s="882"/>
      <c r="AQ39" s="882"/>
      <c r="AR39" s="882"/>
      <c r="AS39" s="882"/>
      <c r="AT39" s="882"/>
      <c r="AU39" s="882"/>
      <c r="AV39" s="882"/>
      <c r="AW39" s="882"/>
      <c r="AX39" s="882"/>
      <c r="AY39" s="882"/>
      <c r="AZ39" s="888"/>
      <c r="BA39" s="888"/>
      <c r="BB39" s="888"/>
      <c r="BC39" s="888"/>
      <c r="BD39" s="888"/>
      <c r="BE39" s="879"/>
      <c r="BF39" s="879"/>
      <c r="BG39" s="879"/>
      <c r="BH39" s="879"/>
      <c r="BI39" s="880"/>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81"/>
      <c r="AL40" s="882"/>
      <c r="AM40" s="882"/>
      <c r="AN40" s="882"/>
      <c r="AO40" s="882"/>
      <c r="AP40" s="882"/>
      <c r="AQ40" s="882"/>
      <c r="AR40" s="882"/>
      <c r="AS40" s="882"/>
      <c r="AT40" s="882"/>
      <c r="AU40" s="882"/>
      <c r="AV40" s="882"/>
      <c r="AW40" s="882"/>
      <c r="AX40" s="882"/>
      <c r="AY40" s="882"/>
      <c r="AZ40" s="888"/>
      <c r="BA40" s="888"/>
      <c r="BB40" s="888"/>
      <c r="BC40" s="888"/>
      <c r="BD40" s="888"/>
      <c r="BE40" s="879"/>
      <c r="BF40" s="879"/>
      <c r="BG40" s="879"/>
      <c r="BH40" s="879"/>
      <c r="BI40" s="880"/>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81"/>
      <c r="AL41" s="882"/>
      <c r="AM41" s="882"/>
      <c r="AN41" s="882"/>
      <c r="AO41" s="882"/>
      <c r="AP41" s="882"/>
      <c r="AQ41" s="882"/>
      <c r="AR41" s="882"/>
      <c r="AS41" s="882"/>
      <c r="AT41" s="882"/>
      <c r="AU41" s="882"/>
      <c r="AV41" s="882"/>
      <c r="AW41" s="882"/>
      <c r="AX41" s="882"/>
      <c r="AY41" s="882"/>
      <c r="AZ41" s="888"/>
      <c r="BA41" s="888"/>
      <c r="BB41" s="888"/>
      <c r="BC41" s="888"/>
      <c r="BD41" s="888"/>
      <c r="BE41" s="879"/>
      <c r="BF41" s="879"/>
      <c r="BG41" s="879"/>
      <c r="BH41" s="879"/>
      <c r="BI41" s="880"/>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81"/>
      <c r="AL42" s="882"/>
      <c r="AM42" s="882"/>
      <c r="AN42" s="882"/>
      <c r="AO42" s="882"/>
      <c r="AP42" s="882"/>
      <c r="AQ42" s="882"/>
      <c r="AR42" s="882"/>
      <c r="AS42" s="882"/>
      <c r="AT42" s="882"/>
      <c r="AU42" s="882"/>
      <c r="AV42" s="882"/>
      <c r="AW42" s="882"/>
      <c r="AX42" s="882"/>
      <c r="AY42" s="882"/>
      <c r="AZ42" s="888"/>
      <c r="BA42" s="888"/>
      <c r="BB42" s="888"/>
      <c r="BC42" s="888"/>
      <c r="BD42" s="888"/>
      <c r="BE42" s="879"/>
      <c r="BF42" s="879"/>
      <c r="BG42" s="879"/>
      <c r="BH42" s="879"/>
      <c r="BI42" s="880"/>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81"/>
      <c r="AL43" s="882"/>
      <c r="AM43" s="882"/>
      <c r="AN43" s="882"/>
      <c r="AO43" s="882"/>
      <c r="AP43" s="882"/>
      <c r="AQ43" s="882"/>
      <c r="AR43" s="882"/>
      <c r="AS43" s="882"/>
      <c r="AT43" s="882"/>
      <c r="AU43" s="882"/>
      <c r="AV43" s="882"/>
      <c r="AW43" s="882"/>
      <c r="AX43" s="882"/>
      <c r="AY43" s="882"/>
      <c r="AZ43" s="888"/>
      <c r="BA43" s="888"/>
      <c r="BB43" s="888"/>
      <c r="BC43" s="888"/>
      <c r="BD43" s="888"/>
      <c r="BE43" s="879"/>
      <c r="BF43" s="879"/>
      <c r="BG43" s="879"/>
      <c r="BH43" s="879"/>
      <c r="BI43" s="880"/>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81"/>
      <c r="AL44" s="882"/>
      <c r="AM44" s="882"/>
      <c r="AN44" s="882"/>
      <c r="AO44" s="882"/>
      <c r="AP44" s="882"/>
      <c r="AQ44" s="882"/>
      <c r="AR44" s="882"/>
      <c r="AS44" s="882"/>
      <c r="AT44" s="882"/>
      <c r="AU44" s="882"/>
      <c r="AV44" s="882"/>
      <c r="AW44" s="882"/>
      <c r="AX44" s="882"/>
      <c r="AY44" s="882"/>
      <c r="AZ44" s="888"/>
      <c r="BA44" s="888"/>
      <c r="BB44" s="888"/>
      <c r="BC44" s="888"/>
      <c r="BD44" s="888"/>
      <c r="BE44" s="879"/>
      <c r="BF44" s="879"/>
      <c r="BG44" s="879"/>
      <c r="BH44" s="879"/>
      <c r="BI44" s="880"/>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81"/>
      <c r="AL45" s="882"/>
      <c r="AM45" s="882"/>
      <c r="AN45" s="882"/>
      <c r="AO45" s="882"/>
      <c r="AP45" s="882"/>
      <c r="AQ45" s="882"/>
      <c r="AR45" s="882"/>
      <c r="AS45" s="882"/>
      <c r="AT45" s="882"/>
      <c r="AU45" s="882"/>
      <c r="AV45" s="882"/>
      <c r="AW45" s="882"/>
      <c r="AX45" s="882"/>
      <c r="AY45" s="882"/>
      <c r="AZ45" s="888"/>
      <c r="BA45" s="888"/>
      <c r="BB45" s="888"/>
      <c r="BC45" s="888"/>
      <c r="BD45" s="888"/>
      <c r="BE45" s="879"/>
      <c r="BF45" s="879"/>
      <c r="BG45" s="879"/>
      <c r="BH45" s="879"/>
      <c r="BI45" s="880"/>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81"/>
      <c r="AL46" s="882"/>
      <c r="AM46" s="882"/>
      <c r="AN46" s="882"/>
      <c r="AO46" s="882"/>
      <c r="AP46" s="882"/>
      <c r="AQ46" s="882"/>
      <c r="AR46" s="882"/>
      <c r="AS46" s="882"/>
      <c r="AT46" s="882"/>
      <c r="AU46" s="882"/>
      <c r="AV46" s="882"/>
      <c r="AW46" s="882"/>
      <c r="AX46" s="882"/>
      <c r="AY46" s="882"/>
      <c r="AZ46" s="888"/>
      <c r="BA46" s="888"/>
      <c r="BB46" s="888"/>
      <c r="BC46" s="888"/>
      <c r="BD46" s="888"/>
      <c r="BE46" s="879"/>
      <c r="BF46" s="879"/>
      <c r="BG46" s="879"/>
      <c r="BH46" s="879"/>
      <c r="BI46" s="880"/>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81"/>
      <c r="AL47" s="882"/>
      <c r="AM47" s="882"/>
      <c r="AN47" s="882"/>
      <c r="AO47" s="882"/>
      <c r="AP47" s="882"/>
      <c r="AQ47" s="882"/>
      <c r="AR47" s="882"/>
      <c r="AS47" s="882"/>
      <c r="AT47" s="882"/>
      <c r="AU47" s="882"/>
      <c r="AV47" s="882"/>
      <c r="AW47" s="882"/>
      <c r="AX47" s="882"/>
      <c r="AY47" s="882"/>
      <c r="AZ47" s="888"/>
      <c r="BA47" s="888"/>
      <c r="BB47" s="888"/>
      <c r="BC47" s="888"/>
      <c r="BD47" s="888"/>
      <c r="BE47" s="879"/>
      <c r="BF47" s="879"/>
      <c r="BG47" s="879"/>
      <c r="BH47" s="879"/>
      <c r="BI47" s="880"/>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81"/>
      <c r="AL48" s="882"/>
      <c r="AM48" s="882"/>
      <c r="AN48" s="882"/>
      <c r="AO48" s="882"/>
      <c r="AP48" s="882"/>
      <c r="AQ48" s="882"/>
      <c r="AR48" s="882"/>
      <c r="AS48" s="882"/>
      <c r="AT48" s="882"/>
      <c r="AU48" s="882"/>
      <c r="AV48" s="882"/>
      <c r="AW48" s="882"/>
      <c r="AX48" s="882"/>
      <c r="AY48" s="882"/>
      <c r="AZ48" s="888"/>
      <c r="BA48" s="888"/>
      <c r="BB48" s="888"/>
      <c r="BC48" s="888"/>
      <c r="BD48" s="888"/>
      <c r="BE48" s="879"/>
      <c r="BF48" s="879"/>
      <c r="BG48" s="879"/>
      <c r="BH48" s="879"/>
      <c r="BI48" s="880"/>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81"/>
      <c r="AL49" s="882"/>
      <c r="AM49" s="882"/>
      <c r="AN49" s="882"/>
      <c r="AO49" s="882"/>
      <c r="AP49" s="882"/>
      <c r="AQ49" s="882"/>
      <c r="AR49" s="882"/>
      <c r="AS49" s="882"/>
      <c r="AT49" s="882"/>
      <c r="AU49" s="882"/>
      <c r="AV49" s="882"/>
      <c r="AW49" s="882"/>
      <c r="AX49" s="882"/>
      <c r="AY49" s="882"/>
      <c r="AZ49" s="888"/>
      <c r="BA49" s="888"/>
      <c r="BB49" s="888"/>
      <c r="BC49" s="888"/>
      <c r="BD49" s="888"/>
      <c r="BE49" s="879"/>
      <c r="BF49" s="879"/>
      <c r="BG49" s="879"/>
      <c r="BH49" s="879"/>
      <c r="BI49" s="880"/>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89"/>
      <c r="R50" s="890"/>
      <c r="S50" s="890"/>
      <c r="T50" s="890"/>
      <c r="U50" s="890"/>
      <c r="V50" s="890"/>
      <c r="W50" s="890"/>
      <c r="X50" s="890"/>
      <c r="Y50" s="890"/>
      <c r="Z50" s="890"/>
      <c r="AA50" s="890"/>
      <c r="AB50" s="890"/>
      <c r="AC50" s="890"/>
      <c r="AD50" s="890"/>
      <c r="AE50" s="891"/>
      <c r="AF50" s="807"/>
      <c r="AG50" s="808"/>
      <c r="AH50" s="808"/>
      <c r="AI50" s="808"/>
      <c r="AJ50" s="809"/>
      <c r="AK50" s="892"/>
      <c r="AL50" s="890"/>
      <c r="AM50" s="890"/>
      <c r="AN50" s="890"/>
      <c r="AO50" s="890"/>
      <c r="AP50" s="890"/>
      <c r="AQ50" s="890"/>
      <c r="AR50" s="890"/>
      <c r="AS50" s="890"/>
      <c r="AT50" s="890"/>
      <c r="AU50" s="890"/>
      <c r="AV50" s="890"/>
      <c r="AW50" s="890"/>
      <c r="AX50" s="890"/>
      <c r="AY50" s="890"/>
      <c r="AZ50" s="893"/>
      <c r="BA50" s="893"/>
      <c r="BB50" s="893"/>
      <c r="BC50" s="893"/>
      <c r="BD50" s="893"/>
      <c r="BE50" s="879"/>
      <c r="BF50" s="879"/>
      <c r="BG50" s="879"/>
      <c r="BH50" s="879"/>
      <c r="BI50" s="880"/>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89"/>
      <c r="R51" s="890"/>
      <c r="S51" s="890"/>
      <c r="T51" s="890"/>
      <c r="U51" s="890"/>
      <c r="V51" s="890"/>
      <c r="W51" s="890"/>
      <c r="X51" s="890"/>
      <c r="Y51" s="890"/>
      <c r="Z51" s="890"/>
      <c r="AA51" s="890"/>
      <c r="AB51" s="890"/>
      <c r="AC51" s="890"/>
      <c r="AD51" s="890"/>
      <c r="AE51" s="891"/>
      <c r="AF51" s="807"/>
      <c r="AG51" s="808"/>
      <c r="AH51" s="808"/>
      <c r="AI51" s="808"/>
      <c r="AJ51" s="809"/>
      <c r="AK51" s="892"/>
      <c r="AL51" s="890"/>
      <c r="AM51" s="890"/>
      <c r="AN51" s="890"/>
      <c r="AO51" s="890"/>
      <c r="AP51" s="890"/>
      <c r="AQ51" s="890"/>
      <c r="AR51" s="890"/>
      <c r="AS51" s="890"/>
      <c r="AT51" s="890"/>
      <c r="AU51" s="890"/>
      <c r="AV51" s="890"/>
      <c r="AW51" s="890"/>
      <c r="AX51" s="890"/>
      <c r="AY51" s="890"/>
      <c r="AZ51" s="893"/>
      <c r="BA51" s="893"/>
      <c r="BB51" s="893"/>
      <c r="BC51" s="893"/>
      <c r="BD51" s="893"/>
      <c r="BE51" s="879"/>
      <c r="BF51" s="879"/>
      <c r="BG51" s="879"/>
      <c r="BH51" s="879"/>
      <c r="BI51" s="880"/>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89"/>
      <c r="R52" s="890"/>
      <c r="S52" s="890"/>
      <c r="T52" s="890"/>
      <c r="U52" s="890"/>
      <c r="V52" s="890"/>
      <c r="W52" s="890"/>
      <c r="X52" s="890"/>
      <c r="Y52" s="890"/>
      <c r="Z52" s="890"/>
      <c r="AA52" s="890"/>
      <c r="AB52" s="890"/>
      <c r="AC52" s="890"/>
      <c r="AD52" s="890"/>
      <c r="AE52" s="891"/>
      <c r="AF52" s="807"/>
      <c r="AG52" s="808"/>
      <c r="AH52" s="808"/>
      <c r="AI52" s="808"/>
      <c r="AJ52" s="809"/>
      <c r="AK52" s="892"/>
      <c r="AL52" s="890"/>
      <c r="AM52" s="890"/>
      <c r="AN52" s="890"/>
      <c r="AO52" s="890"/>
      <c r="AP52" s="890"/>
      <c r="AQ52" s="890"/>
      <c r="AR52" s="890"/>
      <c r="AS52" s="890"/>
      <c r="AT52" s="890"/>
      <c r="AU52" s="890"/>
      <c r="AV52" s="890"/>
      <c r="AW52" s="890"/>
      <c r="AX52" s="890"/>
      <c r="AY52" s="890"/>
      <c r="AZ52" s="893"/>
      <c r="BA52" s="893"/>
      <c r="BB52" s="893"/>
      <c r="BC52" s="893"/>
      <c r="BD52" s="893"/>
      <c r="BE52" s="879"/>
      <c r="BF52" s="879"/>
      <c r="BG52" s="879"/>
      <c r="BH52" s="879"/>
      <c r="BI52" s="880"/>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89"/>
      <c r="R53" s="890"/>
      <c r="S53" s="890"/>
      <c r="T53" s="890"/>
      <c r="U53" s="890"/>
      <c r="V53" s="890"/>
      <c r="W53" s="890"/>
      <c r="X53" s="890"/>
      <c r="Y53" s="890"/>
      <c r="Z53" s="890"/>
      <c r="AA53" s="890"/>
      <c r="AB53" s="890"/>
      <c r="AC53" s="890"/>
      <c r="AD53" s="890"/>
      <c r="AE53" s="891"/>
      <c r="AF53" s="807"/>
      <c r="AG53" s="808"/>
      <c r="AH53" s="808"/>
      <c r="AI53" s="808"/>
      <c r="AJ53" s="809"/>
      <c r="AK53" s="892"/>
      <c r="AL53" s="890"/>
      <c r="AM53" s="890"/>
      <c r="AN53" s="890"/>
      <c r="AO53" s="890"/>
      <c r="AP53" s="890"/>
      <c r="AQ53" s="890"/>
      <c r="AR53" s="890"/>
      <c r="AS53" s="890"/>
      <c r="AT53" s="890"/>
      <c r="AU53" s="890"/>
      <c r="AV53" s="890"/>
      <c r="AW53" s="890"/>
      <c r="AX53" s="890"/>
      <c r="AY53" s="890"/>
      <c r="AZ53" s="893"/>
      <c r="BA53" s="893"/>
      <c r="BB53" s="893"/>
      <c r="BC53" s="893"/>
      <c r="BD53" s="893"/>
      <c r="BE53" s="879"/>
      <c r="BF53" s="879"/>
      <c r="BG53" s="879"/>
      <c r="BH53" s="879"/>
      <c r="BI53" s="880"/>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89"/>
      <c r="R54" s="890"/>
      <c r="S54" s="890"/>
      <c r="T54" s="890"/>
      <c r="U54" s="890"/>
      <c r="V54" s="890"/>
      <c r="W54" s="890"/>
      <c r="X54" s="890"/>
      <c r="Y54" s="890"/>
      <c r="Z54" s="890"/>
      <c r="AA54" s="890"/>
      <c r="AB54" s="890"/>
      <c r="AC54" s="890"/>
      <c r="AD54" s="890"/>
      <c r="AE54" s="891"/>
      <c r="AF54" s="807"/>
      <c r="AG54" s="808"/>
      <c r="AH54" s="808"/>
      <c r="AI54" s="808"/>
      <c r="AJ54" s="809"/>
      <c r="AK54" s="892"/>
      <c r="AL54" s="890"/>
      <c r="AM54" s="890"/>
      <c r="AN54" s="890"/>
      <c r="AO54" s="890"/>
      <c r="AP54" s="890"/>
      <c r="AQ54" s="890"/>
      <c r="AR54" s="890"/>
      <c r="AS54" s="890"/>
      <c r="AT54" s="890"/>
      <c r="AU54" s="890"/>
      <c r="AV54" s="890"/>
      <c r="AW54" s="890"/>
      <c r="AX54" s="890"/>
      <c r="AY54" s="890"/>
      <c r="AZ54" s="893"/>
      <c r="BA54" s="893"/>
      <c r="BB54" s="893"/>
      <c r="BC54" s="893"/>
      <c r="BD54" s="893"/>
      <c r="BE54" s="879"/>
      <c r="BF54" s="879"/>
      <c r="BG54" s="879"/>
      <c r="BH54" s="879"/>
      <c r="BI54" s="880"/>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89"/>
      <c r="R55" s="890"/>
      <c r="S55" s="890"/>
      <c r="T55" s="890"/>
      <c r="U55" s="890"/>
      <c r="V55" s="890"/>
      <c r="W55" s="890"/>
      <c r="X55" s="890"/>
      <c r="Y55" s="890"/>
      <c r="Z55" s="890"/>
      <c r="AA55" s="890"/>
      <c r="AB55" s="890"/>
      <c r="AC55" s="890"/>
      <c r="AD55" s="890"/>
      <c r="AE55" s="891"/>
      <c r="AF55" s="807"/>
      <c r="AG55" s="808"/>
      <c r="AH55" s="808"/>
      <c r="AI55" s="808"/>
      <c r="AJ55" s="809"/>
      <c r="AK55" s="892"/>
      <c r="AL55" s="890"/>
      <c r="AM55" s="890"/>
      <c r="AN55" s="890"/>
      <c r="AO55" s="890"/>
      <c r="AP55" s="890"/>
      <c r="AQ55" s="890"/>
      <c r="AR55" s="890"/>
      <c r="AS55" s="890"/>
      <c r="AT55" s="890"/>
      <c r="AU55" s="890"/>
      <c r="AV55" s="890"/>
      <c r="AW55" s="890"/>
      <c r="AX55" s="890"/>
      <c r="AY55" s="890"/>
      <c r="AZ55" s="893"/>
      <c r="BA55" s="893"/>
      <c r="BB55" s="893"/>
      <c r="BC55" s="893"/>
      <c r="BD55" s="893"/>
      <c r="BE55" s="879"/>
      <c r="BF55" s="879"/>
      <c r="BG55" s="879"/>
      <c r="BH55" s="879"/>
      <c r="BI55" s="880"/>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89"/>
      <c r="R56" s="890"/>
      <c r="S56" s="890"/>
      <c r="T56" s="890"/>
      <c r="U56" s="890"/>
      <c r="V56" s="890"/>
      <c r="W56" s="890"/>
      <c r="X56" s="890"/>
      <c r="Y56" s="890"/>
      <c r="Z56" s="890"/>
      <c r="AA56" s="890"/>
      <c r="AB56" s="890"/>
      <c r="AC56" s="890"/>
      <c r="AD56" s="890"/>
      <c r="AE56" s="891"/>
      <c r="AF56" s="807"/>
      <c r="AG56" s="808"/>
      <c r="AH56" s="808"/>
      <c r="AI56" s="808"/>
      <c r="AJ56" s="809"/>
      <c r="AK56" s="892"/>
      <c r="AL56" s="890"/>
      <c r="AM56" s="890"/>
      <c r="AN56" s="890"/>
      <c r="AO56" s="890"/>
      <c r="AP56" s="890"/>
      <c r="AQ56" s="890"/>
      <c r="AR56" s="890"/>
      <c r="AS56" s="890"/>
      <c r="AT56" s="890"/>
      <c r="AU56" s="890"/>
      <c r="AV56" s="890"/>
      <c r="AW56" s="890"/>
      <c r="AX56" s="890"/>
      <c r="AY56" s="890"/>
      <c r="AZ56" s="893"/>
      <c r="BA56" s="893"/>
      <c r="BB56" s="893"/>
      <c r="BC56" s="893"/>
      <c r="BD56" s="893"/>
      <c r="BE56" s="879"/>
      <c r="BF56" s="879"/>
      <c r="BG56" s="879"/>
      <c r="BH56" s="879"/>
      <c r="BI56" s="880"/>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89"/>
      <c r="R57" s="890"/>
      <c r="S57" s="890"/>
      <c r="T57" s="890"/>
      <c r="U57" s="890"/>
      <c r="V57" s="890"/>
      <c r="W57" s="890"/>
      <c r="X57" s="890"/>
      <c r="Y57" s="890"/>
      <c r="Z57" s="890"/>
      <c r="AA57" s="890"/>
      <c r="AB57" s="890"/>
      <c r="AC57" s="890"/>
      <c r="AD57" s="890"/>
      <c r="AE57" s="891"/>
      <c r="AF57" s="807"/>
      <c r="AG57" s="808"/>
      <c r="AH57" s="808"/>
      <c r="AI57" s="808"/>
      <c r="AJ57" s="809"/>
      <c r="AK57" s="892"/>
      <c r="AL57" s="890"/>
      <c r="AM57" s="890"/>
      <c r="AN57" s="890"/>
      <c r="AO57" s="890"/>
      <c r="AP57" s="890"/>
      <c r="AQ57" s="890"/>
      <c r="AR57" s="890"/>
      <c r="AS57" s="890"/>
      <c r="AT57" s="890"/>
      <c r="AU57" s="890"/>
      <c r="AV57" s="890"/>
      <c r="AW57" s="890"/>
      <c r="AX57" s="890"/>
      <c r="AY57" s="890"/>
      <c r="AZ57" s="893"/>
      <c r="BA57" s="893"/>
      <c r="BB57" s="893"/>
      <c r="BC57" s="893"/>
      <c r="BD57" s="893"/>
      <c r="BE57" s="879"/>
      <c r="BF57" s="879"/>
      <c r="BG57" s="879"/>
      <c r="BH57" s="879"/>
      <c r="BI57" s="880"/>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89"/>
      <c r="R58" s="890"/>
      <c r="S58" s="890"/>
      <c r="T58" s="890"/>
      <c r="U58" s="890"/>
      <c r="V58" s="890"/>
      <c r="W58" s="890"/>
      <c r="X58" s="890"/>
      <c r="Y58" s="890"/>
      <c r="Z58" s="890"/>
      <c r="AA58" s="890"/>
      <c r="AB58" s="890"/>
      <c r="AC58" s="890"/>
      <c r="AD58" s="890"/>
      <c r="AE58" s="891"/>
      <c r="AF58" s="807"/>
      <c r="AG58" s="808"/>
      <c r="AH58" s="808"/>
      <c r="AI58" s="808"/>
      <c r="AJ58" s="809"/>
      <c r="AK58" s="892"/>
      <c r="AL58" s="890"/>
      <c r="AM58" s="890"/>
      <c r="AN58" s="890"/>
      <c r="AO58" s="890"/>
      <c r="AP58" s="890"/>
      <c r="AQ58" s="890"/>
      <c r="AR58" s="890"/>
      <c r="AS58" s="890"/>
      <c r="AT58" s="890"/>
      <c r="AU58" s="890"/>
      <c r="AV58" s="890"/>
      <c r="AW58" s="890"/>
      <c r="AX58" s="890"/>
      <c r="AY58" s="890"/>
      <c r="AZ58" s="893"/>
      <c r="BA58" s="893"/>
      <c r="BB58" s="893"/>
      <c r="BC58" s="893"/>
      <c r="BD58" s="893"/>
      <c r="BE58" s="879"/>
      <c r="BF58" s="879"/>
      <c r="BG58" s="879"/>
      <c r="BH58" s="879"/>
      <c r="BI58" s="880"/>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89"/>
      <c r="R59" s="890"/>
      <c r="S59" s="890"/>
      <c r="T59" s="890"/>
      <c r="U59" s="890"/>
      <c r="V59" s="890"/>
      <c r="W59" s="890"/>
      <c r="X59" s="890"/>
      <c r="Y59" s="890"/>
      <c r="Z59" s="890"/>
      <c r="AA59" s="890"/>
      <c r="AB59" s="890"/>
      <c r="AC59" s="890"/>
      <c r="AD59" s="890"/>
      <c r="AE59" s="891"/>
      <c r="AF59" s="807"/>
      <c r="AG59" s="808"/>
      <c r="AH59" s="808"/>
      <c r="AI59" s="808"/>
      <c r="AJ59" s="809"/>
      <c r="AK59" s="892"/>
      <c r="AL59" s="890"/>
      <c r="AM59" s="890"/>
      <c r="AN59" s="890"/>
      <c r="AO59" s="890"/>
      <c r="AP59" s="890"/>
      <c r="AQ59" s="890"/>
      <c r="AR59" s="890"/>
      <c r="AS59" s="890"/>
      <c r="AT59" s="890"/>
      <c r="AU59" s="890"/>
      <c r="AV59" s="890"/>
      <c r="AW59" s="890"/>
      <c r="AX59" s="890"/>
      <c r="AY59" s="890"/>
      <c r="AZ59" s="893"/>
      <c r="BA59" s="893"/>
      <c r="BB59" s="893"/>
      <c r="BC59" s="893"/>
      <c r="BD59" s="893"/>
      <c r="BE59" s="879"/>
      <c r="BF59" s="879"/>
      <c r="BG59" s="879"/>
      <c r="BH59" s="879"/>
      <c r="BI59" s="880"/>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89"/>
      <c r="R60" s="890"/>
      <c r="S60" s="890"/>
      <c r="T60" s="890"/>
      <c r="U60" s="890"/>
      <c r="V60" s="890"/>
      <c r="W60" s="890"/>
      <c r="X60" s="890"/>
      <c r="Y60" s="890"/>
      <c r="Z60" s="890"/>
      <c r="AA60" s="890"/>
      <c r="AB60" s="890"/>
      <c r="AC60" s="890"/>
      <c r="AD60" s="890"/>
      <c r="AE60" s="891"/>
      <c r="AF60" s="807"/>
      <c r="AG60" s="808"/>
      <c r="AH60" s="808"/>
      <c r="AI60" s="808"/>
      <c r="AJ60" s="809"/>
      <c r="AK60" s="892"/>
      <c r="AL60" s="890"/>
      <c r="AM60" s="890"/>
      <c r="AN60" s="890"/>
      <c r="AO60" s="890"/>
      <c r="AP60" s="890"/>
      <c r="AQ60" s="890"/>
      <c r="AR60" s="890"/>
      <c r="AS60" s="890"/>
      <c r="AT60" s="890"/>
      <c r="AU60" s="890"/>
      <c r="AV60" s="890"/>
      <c r="AW60" s="890"/>
      <c r="AX60" s="890"/>
      <c r="AY60" s="890"/>
      <c r="AZ60" s="893"/>
      <c r="BA60" s="893"/>
      <c r="BB60" s="893"/>
      <c r="BC60" s="893"/>
      <c r="BD60" s="893"/>
      <c r="BE60" s="879"/>
      <c r="BF60" s="879"/>
      <c r="BG60" s="879"/>
      <c r="BH60" s="879"/>
      <c r="BI60" s="880"/>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89"/>
      <c r="R61" s="890"/>
      <c r="S61" s="890"/>
      <c r="T61" s="890"/>
      <c r="U61" s="890"/>
      <c r="V61" s="890"/>
      <c r="W61" s="890"/>
      <c r="X61" s="890"/>
      <c r="Y61" s="890"/>
      <c r="Z61" s="890"/>
      <c r="AA61" s="890"/>
      <c r="AB61" s="890"/>
      <c r="AC61" s="890"/>
      <c r="AD61" s="890"/>
      <c r="AE61" s="891"/>
      <c r="AF61" s="807"/>
      <c r="AG61" s="808"/>
      <c r="AH61" s="808"/>
      <c r="AI61" s="808"/>
      <c r="AJ61" s="809"/>
      <c r="AK61" s="892"/>
      <c r="AL61" s="890"/>
      <c r="AM61" s="890"/>
      <c r="AN61" s="890"/>
      <c r="AO61" s="890"/>
      <c r="AP61" s="890"/>
      <c r="AQ61" s="890"/>
      <c r="AR61" s="890"/>
      <c r="AS61" s="890"/>
      <c r="AT61" s="890"/>
      <c r="AU61" s="890"/>
      <c r="AV61" s="890"/>
      <c r="AW61" s="890"/>
      <c r="AX61" s="890"/>
      <c r="AY61" s="890"/>
      <c r="AZ61" s="893"/>
      <c r="BA61" s="893"/>
      <c r="BB61" s="893"/>
      <c r="BC61" s="893"/>
      <c r="BD61" s="893"/>
      <c r="BE61" s="879"/>
      <c r="BF61" s="879"/>
      <c r="BG61" s="879"/>
      <c r="BH61" s="879"/>
      <c r="BI61" s="880"/>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89"/>
      <c r="R62" s="890"/>
      <c r="S62" s="890"/>
      <c r="T62" s="890"/>
      <c r="U62" s="890"/>
      <c r="V62" s="890"/>
      <c r="W62" s="890"/>
      <c r="X62" s="890"/>
      <c r="Y62" s="890"/>
      <c r="Z62" s="890"/>
      <c r="AA62" s="890"/>
      <c r="AB62" s="890"/>
      <c r="AC62" s="890"/>
      <c r="AD62" s="890"/>
      <c r="AE62" s="891"/>
      <c r="AF62" s="807"/>
      <c r="AG62" s="808"/>
      <c r="AH62" s="808"/>
      <c r="AI62" s="808"/>
      <c r="AJ62" s="809"/>
      <c r="AK62" s="892"/>
      <c r="AL62" s="890"/>
      <c r="AM62" s="890"/>
      <c r="AN62" s="890"/>
      <c r="AO62" s="890"/>
      <c r="AP62" s="890"/>
      <c r="AQ62" s="890"/>
      <c r="AR62" s="890"/>
      <c r="AS62" s="890"/>
      <c r="AT62" s="890"/>
      <c r="AU62" s="890"/>
      <c r="AV62" s="890"/>
      <c r="AW62" s="890"/>
      <c r="AX62" s="890"/>
      <c r="AY62" s="890"/>
      <c r="AZ62" s="893"/>
      <c r="BA62" s="893"/>
      <c r="BB62" s="893"/>
      <c r="BC62" s="893"/>
      <c r="BD62" s="893"/>
      <c r="BE62" s="879"/>
      <c r="BF62" s="879"/>
      <c r="BG62" s="879"/>
      <c r="BH62" s="879"/>
      <c r="BI62" s="880"/>
      <c r="BJ62" s="90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393</v>
      </c>
      <c r="B63" s="836" t="s">
        <v>413</v>
      </c>
      <c r="C63" s="837"/>
      <c r="D63" s="837"/>
      <c r="E63" s="837"/>
      <c r="F63" s="837"/>
      <c r="G63" s="837"/>
      <c r="H63" s="837"/>
      <c r="I63" s="837"/>
      <c r="J63" s="837"/>
      <c r="K63" s="837"/>
      <c r="L63" s="837"/>
      <c r="M63" s="837"/>
      <c r="N63" s="837"/>
      <c r="O63" s="837"/>
      <c r="P63" s="838"/>
      <c r="Q63" s="894"/>
      <c r="R63" s="895"/>
      <c r="S63" s="895"/>
      <c r="T63" s="895"/>
      <c r="U63" s="895"/>
      <c r="V63" s="895"/>
      <c r="W63" s="895"/>
      <c r="X63" s="895"/>
      <c r="Y63" s="895"/>
      <c r="Z63" s="895"/>
      <c r="AA63" s="895"/>
      <c r="AB63" s="895"/>
      <c r="AC63" s="895"/>
      <c r="AD63" s="895"/>
      <c r="AE63" s="896"/>
      <c r="AF63" s="897">
        <v>341</v>
      </c>
      <c r="AG63" s="898"/>
      <c r="AH63" s="898"/>
      <c r="AI63" s="898"/>
      <c r="AJ63" s="899"/>
      <c r="AK63" s="900"/>
      <c r="AL63" s="895"/>
      <c r="AM63" s="895"/>
      <c r="AN63" s="895"/>
      <c r="AO63" s="895"/>
      <c r="AP63" s="898">
        <v>12356</v>
      </c>
      <c r="AQ63" s="898"/>
      <c r="AR63" s="898"/>
      <c r="AS63" s="898"/>
      <c r="AT63" s="898"/>
      <c r="AU63" s="898">
        <v>6861</v>
      </c>
      <c r="AV63" s="898"/>
      <c r="AW63" s="898"/>
      <c r="AX63" s="898"/>
      <c r="AY63" s="898"/>
      <c r="AZ63" s="902"/>
      <c r="BA63" s="902"/>
      <c r="BB63" s="902"/>
      <c r="BC63" s="902"/>
      <c r="BD63" s="902"/>
      <c r="BE63" s="903"/>
      <c r="BF63" s="903"/>
      <c r="BG63" s="903"/>
      <c r="BH63" s="903"/>
      <c r="BI63" s="904"/>
      <c r="BJ63" s="905" t="s">
        <v>414</v>
      </c>
      <c r="BK63" s="906"/>
      <c r="BL63" s="906"/>
      <c r="BM63" s="906"/>
      <c r="BN63" s="90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416</v>
      </c>
      <c r="B66" s="787"/>
      <c r="C66" s="787"/>
      <c r="D66" s="787"/>
      <c r="E66" s="787"/>
      <c r="F66" s="787"/>
      <c r="G66" s="787"/>
      <c r="H66" s="787"/>
      <c r="I66" s="787"/>
      <c r="J66" s="787"/>
      <c r="K66" s="787"/>
      <c r="L66" s="787"/>
      <c r="M66" s="787"/>
      <c r="N66" s="787"/>
      <c r="O66" s="787"/>
      <c r="P66" s="788"/>
      <c r="Q66" s="763" t="s">
        <v>397</v>
      </c>
      <c r="R66" s="764"/>
      <c r="S66" s="764"/>
      <c r="T66" s="764"/>
      <c r="U66" s="765"/>
      <c r="V66" s="763" t="s">
        <v>417</v>
      </c>
      <c r="W66" s="764"/>
      <c r="X66" s="764"/>
      <c r="Y66" s="764"/>
      <c r="Z66" s="765"/>
      <c r="AA66" s="763" t="s">
        <v>418</v>
      </c>
      <c r="AB66" s="764"/>
      <c r="AC66" s="764"/>
      <c r="AD66" s="764"/>
      <c r="AE66" s="765"/>
      <c r="AF66" s="908" t="s">
        <v>400</v>
      </c>
      <c r="AG66" s="859"/>
      <c r="AH66" s="859"/>
      <c r="AI66" s="859"/>
      <c r="AJ66" s="909"/>
      <c r="AK66" s="763" t="s">
        <v>419</v>
      </c>
      <c r="AL66" s="787"/>
      <c r="AM66" s="787"/>
      <c r="AN66" s="787"/>
      <c r="AO66" s="788"/>
      <c r="AP66" s="763" t="s">
        <v>420</v>
      </c>
      <c r="AQ66" s="764"/>
      <c r="AR66" s="764"/>
      <c r="AS66" s="764"/>
      <c r="AT66" s="765"/>
      <c r="AU66" s="763" t="s">
        <v>421</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19"/>
      <c r="BT66" s="920"/>
      <c r="BU66" s="920"/>
      <c r="BV66" s="920"/>
      <c r="BW66" s="920"/>
      <c r="BX66" s="920"/>
      <c r="BY66" s="920"/>
      <c r="BZ66" s="920"/>
      <c r="CA66" s="920"/>
      <c r="CB66" s="920"/>
      <c r="CC66" s="920"/>
      <c r="CD66" s="920"/>
      <c r="CE66" s="920"/>
      <c r="CF66" s="920"/>
      <c r="CG66" s="921"/>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10"/>
      <c r="AG67" s="862"/>
      <c r="AH67" s="862"/>
      <c r="AI67" s="862"/>
      <c r="AJ67" s="911"/>
      <c r="AK67" s="91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9"/>
      <c r="BT67" s="920"/>
      <c r="BU67" s="920"/>
      <c r="BV67" s="920"/>
      <c r="BW67" s="920"/>
      <c r="BX67" s="920"/>
      <c r="BY67" s="920"/>
      <c r="BZ67" s="920"/>
      <c r="CA67" s="920"/>
      <c r="CB67" s="920"/>
      <c r="CC67" s="920"/>
      <c r="CD67" s="920"/>
      <c r="CE67" s="920"/>
      <c r="CF67" s="920"/>
      <c r="CG67" s="921"/>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5"/>
      <c r="EA67" s="247"/>
    </row>
    <row r="68" spans="1:131" s="248" customFormat="1" ht="26.25" customHeight="1" thickTop="1">
      <c r="A68" s="259">
        <v>1</v>
      </c>
      <c r="B68" s="925" t="s">
        <v>592</v>
      </c>
      <c r="C68" s="926"/>
      <c r="D68" s="926"/>
      <c r="E68" s="926"/>
      <c r="F68" s="926"/>
      <c r="G68" s="926"/>
      <c r="H68" s="926"/>
      <c r="I68" s="926"/>
      <c r="J68" s="926"/>
      <c r="K68" s="926"/>
      <c r="L68" s="926"/>
      <c r="M68" s="926"/>
      <c r="N68" s="926"/>
      <c r="O68" s="926"/>
      <c r="P68" s="927"/>
      <c r="Q68" s="928">
        <v>181</v>
      </c>
      <c r="R68" s="922"/>
      <c r="S68" s="922"/>
      <c r="T68" s="922"/>
      <c r="U68" s="922"/>
      <c r="V68" s="922">
        <v>168</v>
      </c>
      <c r="W68" s="922"/>
      <c r="X68" s="922"/>
      <c r="Y68" s="922"/>
      <c r="Z68" s="922"/>
      <c r="AA68" s="922">
        <v>13</v>
      </c>
      <c r="AB68" s="922"/>
      <c r="AC68" s="922"/>
      <c r="AD68" s="922"/>
      <c r="AE68" s="922"/>
      <c r="AF68" s="922">
        <v>13</v>
      </c>
      <c r="AG68" s="922"/>
      <c r="AH68" s="922"/>
      <c r="AI68" s="922"/>
      <c r="AJ68" s="922"/>
      <c r="AK68" s="922" t="s">
        <v>596</v>
      </c>
      <c r="AL68" s="922"/>
      <c r="AM68" s="922"/>
      <c r="AN68" s="922"/>
      <c r="AO68" s="922"/>
      <c r="AP68" s="922" t="s">
        <v>596</v>
      </c>
      <c r="AQ68" s="922"/>
      <c r="AR68" s="922"/>
      <c r="AS68" s="922"/>
      <c r="AT68" s="922"/>
      <c r="AU68" s="922" t="s">
        <v>596</v>
      </c>
      <c r="AV68" s="922"/>
      <c r="AW68" s="922"/>
      <c r="AX68" s="922"/>
      <c r="AY68" s="922"/>
      <c r="AZ68" s="923"/>
      <c r="BA68" s="923"/>
      <c r="BB68" s="923"/>
      <c r="BC68" s="923"/>
      <c r="BD68" s="924"/>
      <c r="BE68" s="266"/>
      <c r="BF68" s="266"/>
      <c r="BG68" s="266"/>
      <c r="BH68" s="266"/>
      <c r="BI68" s="266"/>
      <c r="BJ68" s="266"/>
      <c r="BK68" s="266"/>
      <c r="BL68" s="266"/>
      <c r="BM68" s="266"/>
      <c r="BN68" s="266"/>
      <c r="BO68" s="266"/>
      <c r="BP68" s="266"/>
      <c r="BQ68" s="263">
        <v>62</v>
      </c>
      <c r="BR68" s="268"/>
      <c r="BS68" s="919"/>
      <c r="BT68" s="920"/>
      <c r="BU68" s="920"/>
      <c r="BV68" s="920"/>
      <c r="BW68" s="920"/>
      <c r="BX68" s="920"/>
      <c r="BY68" s="920"/>
      <c r="BZ68" s="920"/>
      <c r="CA68" s="920"/>
      <c r="CB68" s="920"/>
      <c r="CC68" s="920"/>
      <c r="CD68" s="920"/>
      <c r="CE68" s="920"/>
      <c r="CF68" s="920"/>
      <c r="CG68" s="921"/>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5"/>
      <c r="EA68" s="247"/>
    </row>
    <row r="69" spans="1:131" s="248" customFormat="1" ht="26.25" customHeight="1">
      <c r="A69" s="262">
        <v>2</v>
      </c>
      <c r="B69" s="929" t="s">
        <v>593</v>
      </c>
      <c r="C69" s="930"/>
      <c r="D69" s="930"/>
      <c r="E69" s="930"/>
      <c r="F69" s="930"/>
      <c r="G69" s="930"/>
      <c r="H69" s="930"/>
      <c r="I69" s="930"/>
      <c r="J69" s="930"/>
      <c r="K69" s="930"/>
      <c r="L69" s="930"/>
      <c r="M69" s="930"/>
      <c r="N69" s="930"/>
      <c r="O69" s="930"/>
      <c r="P69" s="931"/>
      <c r="Q69" s="932">
        <v>1764</v>
      </c>
      <c r="R69" s="882"/>
      <c r="S69" s="882"/>
      <c r="T69" s="882"/>
      <c r="U69" s="882"/>
      <c r="V69" s="882">
        <v>1727</v>
      </c>
      <c r="W69" s="882"/>
      <c r="X69" s="882"/>
      <c r="Y69" s="882"/>
      <c r="Z69" s="882"/>
      <c r="AA69" s="882">
        <v>37</v>
      </c>
      <c r="AB69" s="882"/>
      <c r="AC69" s="882"/>
      <c r="AD69" s="882"/>
      <c r="AE69" s="882"/>
      <c r="AF69" s="882">
        <v>37</v>
      </c>
      <c r="AG69" s="882"/>
      <c r="AH69" s="882"/>
      <c r="AI69" s="882"/>
      <c r="AJ69" s="882"/>
      <c r="AK69" s="882" t="s">
        <v>596</v>
      </c>
      <c r="AL69" s="882"/>
      <c r="AM69" s="882"/>
      <c r="AN69" s="882"/>
      <c r="AO69" s="882"/>
      <c r="AP69" s="882">
        <v>575</v>
      </c>
      <c r="AQ69" s="882"/>
      <c r="AR69" s="882"/>
      <c r="AS69" s="882"/>
      <c r="AT69" s="882"/>
      <c r="AU69" s="882" t="s">
        <v>596</v>
      </c>
      <c r="AV69" s="882"/>
      <c r="AW69" s="882"/>
      <c r="AX69" s="882"/>
      <c r="AY69" s="882"/>
      <c r="AZ69" s="933"/>
      <c r="BA69" s="933"/>
      <c r="BB69" s="933"/>
      <c r="BC69" s="933"/>
      <c r="BD69" s="934"/>
      <c r="BE69" s="266"/>
      <c r="BF69" s="266"/>
      <c r="BG69" s="266"/>
      <c r="BH69" s="266"/>
      <c r="BI69" s="266"/>
      <c r="BJ69" s="266"/>
      <c r="BK69" s="266"/>
      <c r="BL69" s="266"/>
      <c r="BM69" s="266"/>
      <c r="BN69" s="266"/>
      <c r="BO69" s="266"/>
      <c r="BP69" s="266"/>
      <c r="BQ69" s="263">
        <v>63</v>
      </c>
      <c r="BR69" s="268"/>
      <c r="BS69" s="919"/>
      <c r="BT69" s="920"/>
      <c r="BU69" s="920"/>
      <c r="BV69" s="920"/>
      <c r="BW69" s="920"/>
      <c r="BX69" s="920"/>
      <c r="BY69" s="920"/>
      <c r="BZ69" s="920"/>
      <c r="CA69" s="920"/>
      <c r="CB69" s="920"/>
      <c r="CC69" s="920"/>
      <c r="CD69" s="920"/>
      <c r="CE69" s="920"/>
      <c r="CF69" s="920"/>
      <c r="CG69" s="921"/>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5"/>
      <c r="EA69" s="247"/>
    </row>
    <row r="70" spans="1:131" s="248" customFormat="1" ht="26.25" customHeight="1">
      <c r="A70" s="262">
        <v>3</v>
      </c>
      <c r="B70" s="929" t="s">
        <v>594</v>
      </c>
      <c r="C70" s="930"/>
      <c r="D70" s="930"/>
      <c r="E70" s="930"/>
      <c r="F70" s="930"/>
      <c r="G70" s="930"/>
      <c r="H70" s="930"/>
      <c r="I70" s="930"/>
      <c r="J70" s="930"/>
      <c r="K70" s="930"/>
      <c r="L70" s="930"/>
      <c r="M70" s="930"/>
      <c r="N70" s="930"/>
      <c r="O70" s="930"/>
      <c r="P70" s="931"/>
      <c r="Q70" s="932">
        <v>1331</v>
      </c>
      <c r="R70" s="882"/>
      <c r="S70" s="882"/>
      <c r="T70" s="882"/>
      <c r="U70" s="882"/>
      <c r="V70" s="882">
        <v>1236</v>
      </c>
      <c r="W70" s="882"/>
      <c r="X70" s="882"/>
      <c r="Y70" s="882"/>
      <c r="Z70" s="882"/>
      <c r="AA70" s="882">
        <v>95</v>
      </c>
      <c r="AB70" s="882"/>
      <c r="AC70" s="882"/>
      <c r="AD70" s="882"/>
      <c r="AE70" s="882"/>
      <c r="AF70" s="882">
        <v>95</v>
      </c>
      <c r="AG70" s="882"/>
      <c r="AH70" s="882"/>
      <c r="AI70" s="882"/>
      <c r="AJ70" s="882"/>
      <c r="AK70" s="882" t="s">
        <v>596</v>
      </c>
      <c r="AL70" s="882"/>
      <c r="AM70" s="882"/>
      <c r="AN70" s="882"/>
      <c r="AO70" s="882"/>
      <c r="AP70" s="882">
        <v>472</v>
      </c>
      <c r="AQ70" s="882"/>
      <c r="AR70" s="882"/>
      <c r="AS70" s="882"/>
      <c r="AT70" s="882"/>
      <c r="AU70" s="882" t="s">
        <v>596</v>
      </c>
      <c r="AV70" s="882"/>
      <c r="AW70" s="882"/>
      <c r="AX70" s="882"/>
      <c r="AY70" s="882"/>
      <c r="AZ70" s="933"/>
      <c r="BA70" s="933"/>
      <c r="BB70" s="933"/>
      <c r="BC70" s="933"/>
      <c r="BD70" s="934"/>
      <c r="BE70" s="266"/>
      <c r="BF70" s="266"/>
      <c r="BG70" s="266"/>
      <c r="BH70" s="266"/>
      <c r="BI70" s="266"/>
      <c r="BJ70" s="266"/>
      <c r="BK70" s="266"/>
      <c r="BL70" s="266"/>
      <c r="BM70" s="266"/>
      <c r="BN70" s="266"/>
      <c r="BO70" s="266"/>
      <c r="BP70" s="266"/>
      <c r="BQ70" s="263">
        <v>64</v>
      </c>
      <c r="BR70" s="268"/>
      <c r="BS70" s="919"/>
      <c r="BT70" s="920"/>
      <c r="BU70" s="920"/>
      <c r="BV70" s="920"/>
      <c r="BW70" s="920"/>
      <c r="BX70" s="920"/>
      <c r="BY70" s="920"/>
      <c r="BZ70" s="920"/>
      <c r="CA70" s="920"/>
      <c r="CB70" s="920"/>
      <c r="CC70" s="920"/>
      <c r="CD70" s="920"/>
      <c r="CE70" s="920"/>
      <c r="CF70" s="920"/>
      <c r="CG70" s="921"/>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5"/>
      <c r="EA70" s="247"/>
    </row>
    <row r="71" spans="1:131" s="248" customFormat="1" ht="26.25" customHeight="1">
      <c r="A71" s="262">
        <v>4</v>
      </c>
      <c r="B71" s="929" t="s">
        <v>595</v>
      </c>
      <c r="C71" s="930"/>
      <c r="D71" s="930"/>
      <c r="E71" s="930"/>
      <c r="F71" s="930"/>
      <c r="G71" s="930"/>
      <c r="H71" s="930"/>
      <c r="I71" s="930"/>
      <c r="J71" s="930"/>
      <c r="K71" s="930"/>
      <c r="L71" s="930"/>
      <c r="M71" s="930"/>
      <c r="N71" s="930"/>
      <c r="O71" s="930"/>
      <c r="P71" s="931"/>
      <c r="Q71" s="932">
        <v>12</v>
      </c>
      <c r="R71" s="882"/>
      <c r="S71" s="882"/>
      <c r="T71" s="882"/>
      <c r="U71" s="882"/>
      <c r="V71" s="882">
        <v>12</v>
      </c>
      <c r="W71" s="882"/>
      <c r="X71" s="882"/>
      <c r="Y71" s="882"/>
      <c r="Z71" s="882"/>
      <c r="AA71" s="882">
        <v>0</v>
      </c>
      <c r="AB71" s="882"/>
      <c r="AC71" s="882"/>
      <c r="AD71" s="882"/>
      <c r="AE71" s="882"/>
      <c r="AF71" s="882">
        <v>0</v>
      </c>
      <c r="AG71" s="882"/>
      <c r="AH71" s="882"/>
      <c r="AI71" s="882"/>
      <c r="AJ71" s="882"/>
      <c r="AK71" s="882" t="s">
        <v>597</v>
      </c>
      <c r="AL71" s="882"/>
      <c r="AM71" s="882"/>
      <c r="AN71" s="882"/>
      <c r="AO71" s="882"/>
      <c r="AP71" s="882" t="s">
        <v>598</v>
      </c>
      <c r="AQ71" s="882"/>
      <c r="AR71" s="882"/>
      <c r="AS71" s="882"/>
      <c r="AT71" s="882"/>
      <c r="AU71" s="882" t="s">
        <v>596</v>
      </c>
      <c r="AV71" s="882"/>
      <c r="AW71" s="882"/>
      <c r="AX71" s="882"/>
      <c r="AY71" s="882"/>
      <c r="AZ71" s="933"/>
      <c r="BA71" s="933"/>
      <c r="BB71" s="933"/>
      <c r="BC71" s="933"/>
      <c r="BD71" s="934"/>
      <c r="BE71" s="266"/>
      <c r="BF71" s="266"/>
      <c r="BG71" s="266"/>
      <c r="BH71" s="266"/>
      <c r="BI71" s="266"/>
      <c r="BJ71" s="266"/>
      <c r="BK71" s="266"/>
      <c r="BL71" s="266"/>
      <c r="BM71" s="266"/>
      <c r="BN71" s="266"/>
      <c r="BO71" s="266"/>
      <c r="BP71" s="266"/>
      <c r="BQ71" s="263">
        <v>65</v>
      </c>
      <c r="BR71" s="268"/>
      <c r="BS71" s="919"/>
      <c r="BT71" s="920"/>
      <c r="BU71" s="920"/>
      <c r="BV71" s="920"/>
      <c r="BW71" s="920"/>
      <c r="BX71" s="920"/>
      <c r="BY71" s="920"/>
      <c r="BZ71" s="920"/>
      <c r="CA71" s="920"/>
      <c r="CB71" s="920"/>
      <c r="CC71" s="920"/>
      <c r="CD71" s="920"/>
      <c r="CE71" s="920"/>
      <c r="CF71" s="920"/>
      <c r="CG71" s="921"/>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5"/>
      <c r="EA71" s="247"/>
    </row>
    <row r="72" spans="1:131" s="248" customFormat="1" ht="26.25" customHeight="1">
      <c r="A72" s="262">
        <v>5</v>
      </c>
      <c r="B72" s="929"/>
      <c r="C72" s="930"/>
      <c r="D72" s="930"/>
      <c r="E72" s="930"/>
      <c r="F72" s="930"/>
      <c r="G72" s="930"/>
      <c r="H72" s="930"/>
      <c r="I72" s="930"/>
      <c r="J72" s="930"/>
      <c r="K72" s="930"/>
      <c r="L72" s="930"/>
      <c r="M72" s="930"/>
      <c r="N72" s="930"/>
      <c r="O72" s="930"/>
      <c r="P72" s="931"/>
      <c r="Q72" s="93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933"/>
      <c r="BA72" s="933"/>
      <c r="BB72" s="933"/>
      <c r="BC72" s="933"/>
      <c r="BD72" s="934"/>
      <c r="BE72" s="266"/>
      <c r="BF72" s="266"/>
      <c r="BG72" s="266"/>
      <c r="BH72" s="266"/>
      <c r="BI72" s="266"/>
      <c r="BJ72" s="266"/>
      <c r="BK72" s="266"/>
      <c r="BL72" s="266"/>
      <c r="BM72" s="266"/>
      <c r="BN72" s="266"/>
      <c r="BO72" s="266"/>
      <c r="BP72" s="266"/>
      <c r="BQ72" s="263">
        <v>66</v>
      </c>
      <c r="BR72" s="268"/>
      <c r="BS72" s="919"/>
      <c r="BT72" s="920"/>
      <c r="BU72" s="920"/>
      <c r="BV72" s="920"/>
      <c r="BW72" s="920"/>
      <c r="BX72" s="920"/>
      <c r="BY72" s="920"/>
      <c r="BZ72" s="920"/>
      <c r="CA72" s="920"/>
      <c r="CB72" s="920"/>
      <c r="CC72" s="920"/>
      <c r="CD72" s="920"/>
      <c r="CE72" s="920"/>
      <c r="CF72" s="920"/>
      <c r="CG72" s="921"/>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5"/>
      <c r="EA72" s="247"/>
    </row>
    <row r="73" spans="1:131" s="248" customFormat="1" ht="26.25" customHeight="1">
      <c r="A73" s="262">
        <v>6</v>
      </c>
      <c r="B73" s="929"/>
      <c r="C73" s="930"/>
      <c r="D73" s="930"/>
      <c r="E73" s="930"/>
      <c r="F73" s="930"/>
      <c r="G73" s="930"/>
      <c r="H73" s="930"/>
      <c r="I73" s="930"/>
      <c r="J73" s="930"/>
      <c r="K73" s="930"/>
      <c r="L73" s="930"/>
      <c r="M73" s="930"/>
      <c r="N73" s="930"/>
      <c r="O73" s="930"/>
      <c r="P73" s="931"/>
      <c r="Q73" s="93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933"/>
      <c r="BA73" s="933"/>
      <c r="BB73" s="933"/>
      <c r="BC73" s="933"/>
      <c r="BD73" s="934"/>
      <c r="BE73" s="266"/>
      <c r="BF73" s="266"/>
      <c r="BG73" s="266"/>
      <c r="BH73" s="266"/>
      <c r="BI73" s="266"/>
      <c r="BJ73" s="266"/>
      <c r="BK73" s="266"/>
      <c r="BL73" s="266"/>
      <c r="BM73" s="266"/>
      <c r="BN73" s="266"/>
      <c r="BO73" s="266"/>
      <c r="BP73" s="266"/>
      <c r="BQ73" s="263">
        <v>67</v>
      </c>
      <c r="BR73" s="268"/>
      <c r="BS73" s="919"/>
      <c r="BT73" s="920"/>
      <c r="BU73" s="920"/>
      <c r="BV73" s="920"/>
      <c r="BW73" s="920"/>
      <c r="BX73" s="920"/>
      <c r="BY73" s="920"/>
      <c r="BZ73" s="920"/>
      <c r="CA73" s="920"/>
      <c r="CB73" s="920"/>
      <c r="CC73" s="920"/>
      <c r="CD73" s="920"/>
      <c r="CE73" s="920"/>
      <c r="CF73" s="920"/>
      <c r="CG73" s="921"/>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5"/>
      <c r="EA73" s="247"/>
    </row>
    <row r="74" spans="1:131" s="248" customFormat="1" ht="26.25" customHeight="1">
      <c r="A74" s="262">
        <v>7</v>
      </c>
      <c r="B74" s="929"/>
      <c r="C74" s="930"/>
      <c r="D74" s="930"/>
      <c r="E74" s="930"/>
      <c r="F74" s="930"/>
      <c r="G74" s="930"/>
      <c r="H74" s="930"/>
      <c r="I74" s="930"/>
      <c r="J74" s="930"/>
      <c r="K74" s="930"/>
      <c r="L74" s="930"/>
      <c r="M74" s="930"/>
      <c r="N74" s="930"/>
      <c r="O74" s="930"/>
      <c r="P74" s="931"/>
      <c r="Q74" s="93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933"/>
      <c r="BA74" s="933"/>
      <c r="BB74" s="933"/>
      <c r="BC74" s="933"/>
      <c r="BD74" s="934"/>
      <c r="BE74" s="266"/>
      <c r="BF74" s="266"/>
      <c r="BG74" s="266"/>
      <c r="BH74" s="266"/>
      <c r="BI74" s="266"/>
      <c r="BJ74" s="266"/>
      <c r="BK74" s="266"/>
      <c r="BL74" s="266"/>
      <c r="BM74" s="266"/>
      <c r="BN74" s="266"/>
      <c r="BO74" s="266"/>
      <c r="BP74" s="266"/>
      <c r="BQ74" s="263">
        <v>68</v>
      </c>
      <c r="BR74" s="268"/>
      <c r="BS74" s="919"/>
      <c r="BT74" s="920"/>
      <c r="BU74" s="920"/>
      <c r="BV74" s="920"/>
      <c r="BW74" s="920"/>
      <c r="BX74" s="920"/>
      <c r="BY74" s="920"/>
      <c r="BZ74" s="920"/>
      <c r="CA74" s="920"/>
      <c r="CB74" s="920"/>
      <c r="CC74" s="920"/>
      <c r="CD74" s="920"/>
      <c r="CE74" s="920"/>
      <c r="CF74" s="920"/>
      <c r="CG74" s="921"/>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5"/>
      <c r="EA74" s="247"/>
    </row>
    <row r="75" spans="1:131" s="248" customFormat="1" ht="26.25" customHeight="1">
      <c r="A75" s="262">
        <v>8</v>
      </c>
      <c r="B75" s="929"/>
      <c r="C75" s="930"/>
      <c r="D75" s="930"/>
      <c r="E75" s="930"/>
      <c r="F75" s="930"/>
      <c r="G75" s="930"/>
      <c r="H75" s="930"/>
      <c r="I75" s="930"/>
      <c r="J75" s="930"/>
      <c r="K75" s="930"/>
      <c r="L75" s="930"/>
      <c r="M75" s="930"/>
      <c r="N75" s="930"/>
      <c r="O75" s="930"/>
      <c r="P75" s="931"/>
      <c r="Q75" s="935"/>
      <c r="R75" s="884"/>
      <c r="S75" s="884"/>
      <c r="T75" s="884"/>
      <c r="U75" s="881"/>
      <c r="V75" s="883"/>
      <c r="W75" s="884"/>
      <c r="X75" s="884"/>
      <c r="Y75" s="884"/>
      <c r="Z75" s="881"/>
      <c r="AA75" s="883"/>
      <c r="AB75" s="884"/>
      <c r="AC75" s="884"/>
      <c r="AD75" s="884"/>
      <c r="AE75" s="881"/>
      <c r="AF75" s="883"/>
      <c r="AG75" s="884"/>
      <c r="AH75" s="884"/>
      <c r="AI75" s="884"/>
      <c r="AJ75" s="881"/>
      <c r="AK75" s="883"/>
      <c r="AL75" s="884"/>
      <c r="AM75" s="884"/>
      <c r="AN75" s="884"/>
      <c r="AO75" s="881"/>
      <c r="AP75" s="883"/>
      <c r="AQ75" s="884"/>
      <c r="AR75" s="884"/>
      <c r="AS75" s="884"/>
      <c r="AT75" s="881"/>
      <c r="AU75" s="883"/>
      <c r="AV75" s="884"/>
      <c r="AW75" s="884"/>
      <c r="AX75" s="884"/>
      <c r="AY75" s="881"/>
      <c r="AZ75" s="933"/>
      <c r="BA75" s="933"/>
      <c r="BB75" s="933"/>
      <c r="BC75" s="933"/>
      <c r="BD75" s="934"/>
      <c r="BE75" s="266"/>
      <c r="BF75" s="266"/>
      <c r="BG75" s="266"/>
      <c r="BH75" s="266"/>
      <c r="BI75" s="266"/>
      <c r="BJ75" s="266"/>
      <c r="BK75" s="266"/>
      <c r="BL75" s="266"/>
      <c r="BM75" s="266"/>
      <c r="BN75" s="266"/>
      <c r="BO75" s="266"/>
      <c r="BP75" s="266"/>
      <c r="BQ75" s="263">
        <v>69</v>
      </c>
      <c r="BR75" s="268"/>
      <c r="BS75" s="919"/>
      <c r="BT75" s="920"/>
      <c r="BU75" s="920"/>
      <c r="BV75" s="920"/>
      <c r="BW75" s="920"/>
      <c r="BX75" s="920"/>
      <c r="BY75" s="920"/>
      <c r="BZ75" s="920"/>
      <c r="CA75" s="920"/>
      <c r="CB75" s="920"/>
      <c r="CC75" s="920"/>
      <c r="CD75" s="920"/>
      <c r="CE75" s="920"/>
      <c r="CF75" s="920"/>
      <c r="CG75" s="921"/>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5"/>
      <c r="EA75" s="247"/>
    </row>
    <row r="76" spans="1:131" s="248" customFormat="1" ht="26.25" customHeight="1">
      <c r="A76" s="262">
        <v>9</v>
      </c>
      <c r="B76" s="929"/>
      <c r="C76" s="930"/>
      <c r="D76" s="930"/>
      <c r="E76" s="930"/>
      <c r="F76" s="930"/>
      <c r="G76" s="930"/>
      <c r="H76" s="930"/>
      <c r="I76" s="930"/>
      <c r="J76" s="930"/>
      <c r="K76" s="930"/>
      <c r="L76" s="930"/>
      <c r="M76" s="930"/>
      <c r="N76" s="930"/>
      <c r="O76" s="930"/>
      <c r="P76" s="931"/>
      <c r="Q76" s="935"/>
      <c r="R76" s="884"/>
      <c r="S76" s="884"/>
      <c r="T76" s="884"/>
      <c r="U76" s="881"/>
      <c r="V76" s="883"/>
      <c r="W76" s="884"/>
      <c r="X76" s="884"/>
      <c r="Y76" s="884"/>
      <c r="Z76" s="881"/>
      <c r="AA76" s="883"/>
      <c r="AB76" s="884"/>
      <c r="AC76" s="884"/>
      <c r="AD76" s="884"/>
      <c r="AE76" s="881"/>
      <c r="AF76" s="883"/>
      <c r="AG76" s="884"/>
      <c r="AH76" s="884"/>
      <c r="AI76" s="884"/>
      <c r="AJ76" s="881"/>
      <c r="AK76" s="883"/>
      <c r="AL76" s="884"/>
      <c r="AM76" s="884"/>
      <c r="AN76" s="884"/>
      <c r="AO76" s="881"/>
      <c r="AP76" s="883"/>
      <c r="AQ76" s="884"/>
      <c r="AR76" s="884"/>
      <c r="AS76" s="884"/>
      <c r="AT76" s="881"/>
      <c r="AU76" s="883"/>
      <c r="AV76" s="884"/>
      <c r="AW76" s="884"/>
      <c r="AX76" s="884"/>
      <c r="AY76" s="881"/>
      <c r="AZ76" s="933"/>
      <c r="BA76" s="933"/>
      <c r="BB76" s="933"/>
      <c r="BC76" s="933"/>
      <c r="BD76" s="934"/>
      <c r="BE76" s="266"/>
      <c r="BF76" s="266"/>
      <c r="BG76" s="266"/>
      <c r="BH76" s="266"/>
      <c r="BI76" s="266"/>
      <c r="BJ76" s="266"/>
      <c r="BK76" s="266"/>
      <c r="BL76" s="266"/>
      <c r="BM76" s="266"/>
      <c r="BN76" s="266"/>
      <c r="BO76" s="266"/>
      <c r="BP76" s="266"/>
      <c r="BQ76" s="263">
        <v>70</v>
      </c>
      <c r="BR76" s="268"/>
      <c r="BS76" s="919"/>
      <c r="BT76" s="920"/>
      <c r="BU76" s="920"/>
      <c r="BV76" s="920"/>
      <c r="BW76" s="920"/>
      <c r="BX76" s="920"/>
      <c r="BY76" s="920"/>
      <c r="BZ76" s="920"/>
      <c r="CA76" s="920"/>
      <c r="CB76" s="920"/>
      <c r="CC76" s="920"/>
      <c r="CD76" s="920"/>
      <c r="CE76" s="920"/>
      <c r="CF76" s="920"/>
      <c r="CG76" s="921"/>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5"/>
      <c r="EA76" s="247"/>
    </row>
    <row r="77" spans="1:131" s="248" customFormat="1" ht="26.25" customHeight="1">
      <c r="A77" s="262">
        <v>10</v>
      </c>
      <c r="B77" s="929"/>
      <c r="C77" s="930"/>
      <c r="D77" s="930"/>
      <c r="E77" s="930"/>
      <c r="F77" s="930"/>
      <c r="G77" s="930"/>
      <c r="H77" s="930"/>
      <c r="I77" s="930"/>
      <c r="J77" s="930"/>
      <c r="K77" s="930"/>
      <c r="L77" s="930"/>
      <c r="M77" s="930"/>
      <c r="N77" s="930"/>
      <c r="O77" s="930"/>
      <c r="P77" s="931"/>
      <c r="Q77" s="935"/>
      <c r="R77" s="884"/>
      <c r="S77" s="884"/>
      <c r="T77" s="884"/>
      <c r="U77" s="881"/>
      <c r="V77" s="883"/>
      <c r="W77" s="884"/>
      <c r="X77" s="884"/>
      <c r="Y77" s="884"/>
      <c r="Z77" s="881"/>
      <c r="AA77" s="883"/>
      <c r="AB77" s="884"/>
      <c r="AC77" s="884"/>
      <c r="AD77" s="884"/>
      <c r="AE77" s="881"/>
      <c r="AF77" s="883"/>
      <c r="AG77" s="884"/>
      <c r="AH77" s="884"/>
      <c r="AI77" s="884"/>
      <c r="AJ77" s="881"/>
      <c r="AK77" s="883"/>
      <c r="AL77" s="884"/>
      <c r="AM77" s="884"/>
      <c r="AN77" s="884"/>
      <c r="AO77" s="881"/>
      <c r="AP77" s="883"/>
      <c r="AQ77" s="884"/>
      <c r="AR77" s="884"/>
      <c r="AS77" s="884"/>
      <c r="AT77" s="881"/>
      <c r="AU77" s="883"/>
      <c r="AV77" s="884"/>
      <c r="AW77" s="884"/>
      <c r="AX77" s="884"/>
      <c r="AY77" s="881"/>
      <c r="AZ77" s="933"/>
      <c r="BA77" s="933"/>
      <c r="BB77" s="933"/>
      <c r="BC77" s="933"/>
      <c r="BD77" s="934"/>
      <c r="BE77" s="266"/>
      <c r="BF77" s="266"/>
      <c r="BG77" s="266"/>
      <c r="BH77" s="266"/>
      <c r="BI77" s="266"/>
      <c r="BJ77" s="266"/>
      <c r="BK77" s="266"/>
      <c r="BL77" s="266"/>
      <c r="BM77" s="266"/>
      <c r="BN77" s="266"/>
      <c r="BO77" s="266"/>
      <c r="BP77" s="266"/>
      <c r="BQ77" s="263">
        <v>71</v>
      </c>
      <c r="BR77" s="268"/>
      <c r="BS77" s="919"/>
      <c r="BT77" s="920"/>
      <c r="BU77" s="920"/>
      <c r="BV77" s="920"/>
      <c r="BW77" s="920"/>
      <c r="BX77" s="920"/>
      <c r="BY77" s="920"/>
      <c r="BZ77" s="920"/>
      <c r="CA77" s="920"/>
      <c r="CB77" s="920"/>
      <c r="CC77" s="920"/>
      <c r="CD77" s="920"/>
      <c r="CE77" s="920"/>
      <c r="CF77" s="920"/>
      <c r="CG77" s="921"/>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5"/>
      <c r="EA77" s="247"/>
    </row>
    <row r="78" spans="1:131" s="248" customFormat="1" ht="26.25" customHeight="1">
      <c r="A78" s="262">
        <v>11</v>
      </c>
      <c r="B78" s="929"/>
      <c r="C78" s="930"/>
      <c r="D78" s="930"/>
      <c r="E78" s="930"/>
      <c r="F78" s="930"/>
      <c r="G78" s="930"/>
      <c r="H78" s="930"/>
      <c r="I78" s="930"/>
      <c r="J78" s="930"/>
      <c r="K78" s="930"/>
      <c r="L78" s="930"/>
      <c r="M78" s="930"/>
      <c r="N78" s="930"/>
      <c r="O78" s="930"/>
      <c r="P78" s="931"/>
      <c r="Q78" s="932"/>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33"/>
      <c r="BA78" s="933"/>
      <c r="BB78" s="933"/>
      <c r="BC78" s="933"/>
      <c r="BD78" s="934"/>
      <c r="BE78" s="266"/>
      <c r="BF78" s="266"/>
      <c r="BG78" s="266"/>
      <c r="BH78" s="266"/>
      <c r="BI78" s="266"/>
      <c r="BJ78" s="269"/>
      <c r="BK78" s="269"/>
      <c r="BL78" s="269"/>
      <c r="BM78" s="269"/>
      <c r="BN78" s="269"/>
      <c r="BO78" s="266"/>
      <c r="BP78" s="266"/>
      <c r="BQ78" s="263">
        <v>72</v>
      </c>
      <c r="BR78" s="268"/>
      <c r="BS78" s="919"/>
      <c r="BT78" s="920"/>
      <c r="BU78" s="920"/>
      <c r="BV78" s="920"/>
      <c r="BW78" s="920"/>
      <c r="BX78" s="920"/>
      <c r="BY78" s="920"/>
      <c r="BZ78" s="920"/>
      <c r="CA78" s="920"/>
      <c r="CB78" s="920"/>
      <c r="CC78" s="920"/>
      <c r="CD78" s="920"/>
      <c r="CE78" s="920"/>
      <c r="CF78" s="920"/>
      <c r="CG78" s="921"/>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5"/>
      <c r="EA78" s="247"/>
    </row>
    <row r="79" spans="1:131" s="248" customFormat="1" ht="26.25" customHeight="1">
      <c r="A79" s="262">
        <v>12</v>
      </c>
      <c r="B79" s="929"/>
      <c r="C79" s="930"/>
      <c r="D79" s="930"/>
      <c r="E79" s="930"/>
      <c r="F79" s="930"/>
      <c r="G79" s="930"/>
      <c r="H79" s="930"/>
      <c r="I79" s="930"/>
      <c r="J79" s="930"/>
      <c r="K79" s="930"/>
      <c r="L79" s="930"/>
      <c r="M79" s="930"/>
      <c r="N79" s="930"/>
      <c r="O79" s="930"/>
      <c r="P79" s="931"/>
      <c r="Q79" s="93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33"/>
      <c r="BA79" s="933"/>
      <c r="BB79" s="933"/>
      <c r="BC79" s="933"/>
      <c r="BD79" s="934"/>
      <c r="BE79" s="266"/>
      <c r="BF79" s="266"/>
      <c r="BG79" s="266"/>
      <c r="BH79" s="266"/>
      <c r="BI79" s="266"/>
      <c r="BJ79" s="269"/>
      <c r="BK79" s="269"/>
      <c r="BL79" s="269"/>
      <c r="BM79" s="269"/>
      <c r="BN79" s="269"/>
      <c r="BO79" s="266"/>
      <c r="BP79" s="266"/>
      <c r="BQ79" s="263">
        <v>73</v>
      </c>
      <c r="BR79" s="268"/>
      <c r="BS79" s="919"/>
      <c r="BT79" s="920"/>
      <c r="BU79" s="920"/>
      <c r="BV79" s="920"/>
      <c r="BW79" s="920"/>
      <c r="BX79" s="920"/>
      <c r="BY79" s="920"/>
      <c r="BZ79" s="920"/>
      <c r="CA79" s="920"/>
      <c r="CB79" s="920"/>
      <c r="CC79" s="920"/>
      <c r="CD79" s="920"/>
      <c r="CE79" s="920"/>
      <c r="CF79" s="920"/>
      <c r="CG79" s="921"/>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5"/>
      <c r="EA79" s="247"/>
    </row>
    <row r="80" spans="1:131" s="248" customFormat="1" ht="26.25" customHeight="1">
      <c r="A80" s="262">
        <v>13</v>
      </c>
      <c r="B80" s="929"/>
      <c r="C80" s="930"/>
      <c r="D80" s="930"/>
      <c r="E80" s="930"/>
      <c r="F80" s="930"/>
      <c r="G80" s="930"/>
      <c r="H80" s="930"/>
      <c r="I80" s="930"/>
      <c r="J80" s="930"/>
      <c r="K80" s="930"/>
      <c r="L80" s="930"/>
      <c r="M80" s="930"/>
      <c r="N80" s="930"/>
      <c r="O80" s="930"/>
      <c r="P80" s="931"/>
      <c r="Q80" s="932"/>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33"/>
      <c r="BA80" s="933"/>
      <c r="BB80" s="933"/>
      <c r="BC80" s="933"/>
      <c r="BD80" s="934"/>
      <c r="BE80" s="266"/>
      <c r="BF80" s="266"/>
      <c r="BG80" s="266"/>
      <c r="BH80" s="266"/>
      <c r="BI80" s="266"/>
      <c r="BJ80" s="266"/>
      <c r="BK80" s="266"/>
      <c r="BL80" s="266"/>
      <c r="BM80" s="266"/>
      <c r="BN80" s="266"/>
      <c r="BO80" s="266"/>
      <c r="BP80" s="266"/>
      <c r="BQ80" s="263">
        <v>74</v>
      </c>
      <c r="BR80" s="268"/>
      <c r="BS80" s="919"/>
      <c r="BT80" s="920"/>
      <c r="BU80" s="920"/>
      <c r="BV80" s="920"/>
      <c r="BW80" s="920"/>
      <c r="BX80" s="920"/>
      <c r="BY80" s="920"/>
      <c r="BZ80" s="920"/>
      <c r="CA80" s="920"/>
      <c r="CB80" s="920"/>
      <c r="CC80" s="920"/>
      <c r="CD80" s="920"/>
      <c r="CE80" s="920"/>
      <c r="CF80" s="920"/>
      <c r="CG80" s="921"/>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5"/>
      <c r="EA80" s="247"/>
    </row>
    <row r="81" spans="1:131" s="248" customFormat="1" ht="26.25" customHeight="1">
      <c r="A81" s="262">
        <v>14</v>
      </c>
      <c r="B81" s="929"/>
      <c r="C81" s="930"/>
      <c r="D81" s="930"/>
      <c r="E81" s="930"/>
      <c r="F81" s="930"/>
      <c r="G81" s="930"/>
      <c r="H81" s="930"/>
      <c r="I81" s="930"/>
      <c r="J81" s="930"/>
      <c r="K81" s="930"/>
      <c r="L81" s="930"/>
      <c r="M81" s="930"/>
      <c r="N81" s="930"/>
      <c r="O81" s="930"/>
      <c r="P81" s="931"/>
      <c r="Q81" s="932"/>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33"/>
      <c r="BA81" s="933"/>
      <c r="BB81" s="933"/>
      <c r="BC81" s="933"/>
      <c r="BD81" s="934"/>
      <c r="BE81" s="266"/>
      <c r="BF81" s="266"/>
      <c r="BG81" s="266"/>
      <c r="BH81" s="266"/>
      <c r="BI81" s="266"/>
      <c r="BJ81" s="266"/>
      <c r="BK81" s="266"/>
      <c r="BL81" s="266"/>
      <c r="BM81" s="266"/>
      <c r="BN81" s="266"/>
      <c r="BO81" s="266"/>
      <c r="BP81" s="266"/>
      <c r="BQ81" s="263">
        <v>75</v>
      </c>
      <c r="BR81" s="268"/>
      <c r="BS81" s="919"/>
      <c r="BT81" s="920"/>
      <c r="BU81" s="920"/>
      <c r="BV81" s="920"/>
      <c r="BW81" s="920"/>
      <c r="BX81" s="920"/>
      <c r="BY81" s="920"/>
      <c r="BZ81" s="920"/>
      <c r="CA81" s="920"/>
      <c r="CB81" s="920"/>
      <c r="CC81" s="920"/>
      <c r="CD81" s="920"/>
      <c r="CE81" s="920"/>
      <c r="CF81" s="920"/>
      <c r="CG81" s="921"/>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5"/>
      <c r="EA81" s="247"/>
    </row>
    <row r="82" spans="1:131" s="248" customFormat="1" ht="26.25" customHeight="1">
      <c r="A82" s="262">
        <v>15</v>
      </c>
      <c r="B82" s="929"/>
      <c r="C82" s="930"/>
      <c r="D82" s="930"/>
      <c r="E82" s="930"/>
      <c r="F82" s="930"/>
      <c r="G82" s="930"/>
      <c r="H82" s="930"/>
      <c r="I82" s="930"/>
      <c r="J82" s="930"/>
      <c r="K82" s="930"/>
      <c r="L82" s="930"/>
      <c r="M82" s="930"/>
      <c r="N82" s="930"/>
      <c r="O82" s="930"/>
      <c r="P82" s="931"/>
      <c r="Q82" s="932"/>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33"/>
      <c r="BA82" s="933"/>
      <c r="BB82" s="933"/>
      <c r="BC82" s="933"/>
      <c r="BD82" s="934"/>
      <c r="BE82" s="266"/>
      <c r="BF82" s="266"/>
      <c r="BG82" s="266"/>
      <c r="BH82" s="266"/>
      <c r="BI82" s="266"/>
      <c r="BJ82" s="266"/>
      <c r="BK82" s="266"/>
      <c r="BL82" s="266"/>
      <c r="BM82" s="266"/>
      <c r="BN82" s="266"/>
      <c r="BO82" s="266"/>
      <c r="BP82" s="266"/>
      <c r="BQ82" s="263">
        <v>76</v>
      </c>
      <c r="BR82" s="268"/>
      <c r="BS82" s="919"/>
      <c r="BT82" s="920"/>
      <c r="BU82" s="920"/>
      <c r="BV82" s="920"/>
      <c r="BW82" s="920"/>
      <c r="BX82" s="920"/>
      <c r="BY82" s="920"/>
      <c r="BZ82" s="920"/>
      <c r="CA82" s="920"/>
      <c r="CB82" s="920"/>
      <c r="CC82" s="920"/>
      <c r="CD82" s="920"/>
      <c r="CE82" s="920"/>
      <c r="CF82" s="920"/>
      <c r="CG82" s="921"/>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5"/>
      <c r="EA82" s="247"/>
    </row>
    <row r="83" spans="1:131" s="248" customFormat="1" ht="26.25" customHeight="1">
      <c r="A83" s="262">
        <v>16</v>
      </c>
      <c r="B83" s="929"/>
      <c r="C83" s="930"/>
      <c r="D83" s="930"/>
      <c r="E83" s="930"/>
      <c r="F83" s="930"/>
      <c r="G83" s="930"/>
      <c r="H83" s="930"/>
      <c r="I83" s="930"/>
      <c r="J83" s="930"/>
      <c r="K83" s="930"/>
      <c r="L83" s="930"/>
      <c r="M83" s="930"/>
      <c r="N83" s="930"/>
      <c r="O83" s="930"/>
      <c r="P83" s="931"/>
      <c r="Q83" s="932"/>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33"/>
      <c r="BA83" s="933"/>
      <c r="BB83" s="933"/>
      <c r="BC83" s="933"/>
      <c r="BD83" s="934"/>
      <c r="BE83" s="266"/>
      <c r="BF83" s="266"/>
      <c r="BG83" s="266"/>
      <c r="BH83" s="266"/>
      <c r="BI83" s="266"/>
      <c r="BJ83" s="266"/>
      <c r="BK83" s="266"/>
      <c r="BL83" s="266"/>
      <c r="BM83" s="266"/>
      <c r="BN83" s="266"/>
      <c r="BO83" s="266"/>
      <c r="BP83" s="266"/>
      <c r="BQ83" s="263">
        <v>77</v>
      </c>
      <c r="BR83" s="268"/>
      <c r="BS83" s="919"/>
      <c r="BT83" s="920"/>
      <c r="BU83" s="920"/>
      <c r="BV83" s="920"/>
      <c r="BW83" s="920"/>
      <c r="BX83" s="920"/>
      <c r="BY83" s="920"/>
      <c r="BZ83" s="920"/>
      <c r="CA83" s="920"/>
      <c r="CB83" s="920"/>
      <c r="CC83" s="920"/>
      <c r="CD83" s="920"/>
      <c r="CE83" s="920"/>
      <c r="CF83" s="920"/>
      <c r="CG83" s="921"/>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5"/>
      <c r="EA83" s="247"/>
    </row>
    <row r="84" spans="1:131" s="248" customFormat="1" ht="26.25" customHeight="1">
      <c r="A84" s="262">
        <v>17</v>
      </c>
      <c r="B84" s="929"/>
      <c r="C84" s="930"/>
      <c r="D84" s="930"/>
      <c r="E84" s="930"/>
      <c r="F84" s="930"/>
      <c r="G84" s="930"/>
      <c r="H84" s="930"/>
      <c r="I84" s="930"/>
      <c r="J84" s="930"/>
      <c r="K84" s="930"/>
      <c r="L84" s="930"/>
      <c r="M84" s="930"/>
      <c r="N84" s="930"/>
      <c r="O84" s="930"/>
      <c r="P84" s="931"/>
      <c r="Q84" s="932"/>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33"/>
      <c r="BA84" s="933"/>
      <c r="BB84" s="933"/>
      <c r="BC84" s="933"/>
      <c r="BD84" s="934"/>
      <c r="BE84" s="266"/>
      <c r="BF84" s="266"/>
      <c r="BG84" s="266"/>
      <c r="BH84" s="266"/>
      <c r="BI84" s="266"/>
      <c r="BJ84" s="266"/>
      <c r="BK84" s="266"/>
      <c r="BL84" s="266"/>
      <c r="BM84" s="266"/>
      <c r="BN84" s="266"/>
      <c r="BO84" s="266"/>
      <c r="BP84" s="266"/>
      <c r="BQ84" s="263">
        <v>78</v>
      </c>
      <c r="BR84" s="268"/>
      <c r="BS84" s="919"/>
      <c r="BT84" s="920"/>
      <c r="BU84" s="920"/>
      <c r="BV84" s="920"/>
      <c r="BW84" s="920"/>
      <c r="BX84" s="920"/>
      <c r="BY84" s="920"/>
      <c r="BZ84" s="920"/>
      <c r="CA84" s="920"/>
      <c r="CB84" s="920"/>
      <c r="CC84" s="920"/>
      <c r="CD84" s="920"/>
      <c r="CE84" s="920"/>
      <c r="CF84" s="920"/>
      <c r="CG84" s="921"/>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5"/>
      <c r="EA84" s="247"/>
    </row>
    <row r="85" spans="1:131" s="248" customFormat="1" ht="26.25" customHeight="1">
      <c r="A85" s="262">
        <v>18</v>
      </c>
      <c r="B85" s="929"/>
      <c r="C85" s="930"/>
      <c r="D85" s="930"/>
      <c r="E85" s="930"/>
      <c r="F85" s="930"/>
      <c r="G85" s="930"/>
      <c r="H85" s="930"/>
      <c r="I85" s="930"/>
      <c r="J85" s="930"/>
      <c r="K85" s="930"/>
      <c r="L85" s="930"/>
      <c r="M85" s="930"/>
      <c r="N85" s="930"/>
      <c r="O85" s="930"/>
      <c r="P85" s="931"/>
      <c r="Q85" s="932"/>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33"/>
      <c r="BA85" s="933"/>
      <c r="BB85" s="933"/>
      <c r="BC85" s="933"/>
      <c r="BD85" s="934"/>
      <c r="BE85" s="266"/>
      <c r="BF85" s="266"/>
      <c r="BG85" s="266"/>
      <c r="BH85" s="266"/>
      <c r="BI85" s="266"/>
      <c r="BJ85" s="266"/>
      <c r="BK85" s="266"/>
      <c r="BL85" s="266"/>
      <c r="BM85" s="266"/>
      <c r="BN85" s="266"/>
      <c r="BO85" s="266"/>
      <c r="BP85" s="266"/>
      <c r="BQ85" s="263">
        <v>79</v>
      </c>
      <c r="BR85" s="268"/>
      <c r="BS85" s="919"/>
      <c r="BT85" s="920"/>
      <c r="BU85" s="920"/>
      <c r="BV85" s="920"/>
      <c r="BW85" s="920"/>
      <c r="BX85" s="920"/>
      <c r="BY85" s="920"/>
      <c r="BZ85" s="920"/>
      <c r="CA85" s="920"/>
      <c r="CB85" s="920"/>
      <c r="CC85" s="920"/>
      <c r="CD85" s="920"/>
      <c r="CE85" s="920"/>
      <c r="CF85" s="920"/>
      <c r="CG85" s="921"/>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5"/>
      <c r="EA85" s="247"/>
    </row>
    <row r="86" spans="1:131" s="248" customFormat="1" ht="26.25" customHeight="1">
      <c r="A86" s="262">
        <v>19</v>
      </c>
      <c r="B86" s="929"/>
      <c r="C86" s="930"/>
      <c r="D86" s="930"/>
      <c r="E86" s="930"/>
      <c r="F86" s="930"/>
      <c r="G86" s="930"/>
      <c r="H86" s="930"/>
      <c r="I86" s="930"/>
      <c r="J86" s="930"/>
      <c r="K86" s="930"/>
      <c r="L86" s="930"/>
      <c r="M86" s="930"/>
      <c r="N86" s="930"/>
      <c r="O86" s="930"/>
      <c r="P86" s="931"/>
      <c r="Q86" s="932"/>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33"/>
      <c r="BA86" s="933"/>
      <c r="BB86" s="933"/>
      <c r="BC86" s="933"/>
      <c r="BD86" s="934"/>
      <c r="BE86" s="266"/>
      <c r="BF86" s="266"/>
      <c r="BG86" s="266"/>
      <c r="BH86" s="266"/>
      <c r="BI86" s="266"/>
      <c r="BJ86" s="266"/>
      <c r="BK86" s="266"/>
      <c r="BL86" s="266"/>
      <c r="BM86" s="266"/>
      <c r="BN86" s="266"/>
      <c r="BO86" s="266"/>
      <c r="BP86" s="266"/>
      <c r="BQ86" s="263">
        <v>80</v>
      </c>
      <c r="BR86" s="268"/>
      <c r="BS86" s="919"/>
      <c r="BT86" s="920"/>
      <c r="BU86" s="920"/>
      <c r="BV86" s="920"/>
      <c r="BW86" s="920"/>
      <c r="BX86" s="920"/>
      <c r="BY86" s="920"/>
      <c r="BZ86" s="920"/>
      <c r="CA86" s="920"/>
      <c r="CB86" s="920"/>
      <c r="CC86" s="920"/>
      <c r="CD86" s="920"/>
      <c r="CE86" s="920"/>
      <c r="CF86" s="920"/>
      <c r="CG86" s="921"/>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5"/>
      <c r="EA86" s="247"/>
    </row>
    <row r="87" spans="1:131" s="248" customFormat="1" ht="26.25" customHeight="1">
      <c r="A87" s="270">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66"/>
      <c r="BF87" s="266"/>
      <c r="BG87" s="266"/>
      <c r="BH87" s="266"/>
      <c r="BI87" s="266"/>
      <c r="BJ87" s="266"/>
      <c r="BK87" s="266"/>
      <c r="BL87" s="266"/>
      <c r="BM87" s="266"/>
      <c r="BN87" s="266"/>
      <c r="BO87" s="266"/>
      <c r="BP87" s="266"/>
      <c r="BQ87" s="263">
        <v>81</v>
      </c>
      <c r="BR87" s="268"/>
      <c r="BS87" s="919"/>
      <c r="BT87" s="920"/>
      <c r="BU87" s="920"/>
      <c r="BV87" s="920"/>
      <c r="BW87" s="920"/>
      <c r="BX87" s="920"/>
      <c r="BY87" s="920"/>
      <c r="BZ87" s="920"/>
      <c r="CA87" s="920"/>
      <c r="CB87" s="920"/>
      <c r="CC87" s="920"/>
      <c r="CD87" s="920"/>
      <c r="CE87" s="920"/>
      <c r="CF87" s="920"/>
      <c r="CG87" s="921"/>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5"/>
      <c r="EA87" s="247"/>
    </row>
    <row r="88" spans="1:131" s="248" customFormat="1" ht="26.25" customHeight="1" thickBot="1">
      <c r="A88" s="265" t="s">
        <v>393</v>
      </c>
      <c r="B88" s="836" t="s">
        <v>422</v>
      </c>
      <c r="C88" s="837"/>
      <c r="D88" s="837"/>
      <c r="E88" s="837"/>
      <c r="F88" s="837"/>
      <c r="G88" s="837"/>
      <c r="H88" s="837"/>
      <c r="I88" s="837"/>
      <c r="J88" s="837"/>
      <c r="K88" s="837"/>
      <c r="L88" s="837"/>
      <c r="M88" s="837"/>
      <c r="N88" s="837"/>
      <c r="O88" s="837"/>
      <c r="P88" s="838"/>
      <c r="Q88" s="894"/>
      <c r="R88" s="895"/>
      <c r="S88" s="895"/>
      <c r="T88" s="895"/>
      <c r="U88" s="895"/>
      <c r="V88" s="895"/>
      <c r="W88" s="895"/>
      <c r="X88" s="895"/>
      <c r="Y88" s="895"/>
      <c r="Z88" s="895"/>
      <c r="AA88" s="895"/>
      <c r="AB88" s="895"/>
      <c r="AC88" s="895"/>
      <c r="AD88" s="895"/>
      <c r="AE88" s="895"/>
      <c r="AF88" s="898"/>
      <c r="AG88" s="898"/>
      <c r="AH88" s="898"/>
      <c r="AI88" s="898"/>
      <c r="AJ88" s="898"/>
      <c r="AK88" s="895"/>
      <c r="AL88" s="895"/>
      <c r="AM88" s="895"/>
      <c r="AN88" s="895"/>
      <c r="AO88" s="895"/>
      <c r="AP88" s="898"/>
      <c r="AQ88" s="898"/>
      <c r="AR88" s="898"/>
      <c r="AS88" s="898"/>
      <c r="AT88" s="898"/>
      <c r="AU88" s="898"/>
      <c r="AV88" s="898"/>
      <c r="AW88" s="898"/>
      <c r="AX88" s="898"/>
      <c r="AY88" s="898"/>
      <c r="AZ88" s="903"/>
      <c r="BA88" s="903"/>
      <c r="BB88" s="903"/>
      <c r="BC88" s="903"/>
      <c r="BD88" s="904"/>
      <c r="BE88" s="266"/>
      <c r="BF88" s="266"/>
      <c r="BG88" s="266"/>
      <c r="BH88" s="266"/>
      <c r="BI88" s="266"/>
      <c r="BJ88" s="266"/>
      <c r="BK88" s="266"/>
      <c r="BL88" s="266"/>
      <c r="BM88" s="266"/>
      <c r="BN88" s="266"/>
      <c r="BO88" s="266"/>
      <c r="BP88" s="266"/>
      <c r="BQ88" s="263">
        <v>82</v>
      </c>
      <c r="BR88" s="268"/>
      <c r="BS88" s="919"/>
      <c r="BT88" s="920"/>
      <c r="BU88" s="920"/>
      <c r="BV88" s="920"/>
      <c r="BW88" s="920"/>
      <c r="BX88" s="920"/>
      <c r="BY88" s="920"/>
      <c r="BZ88" s="920"/>
      <c r="CA88" s="920"/>
      <c r="CB88" s="920"/>
      <c r="CC88" s="920"/>
      <c r="CD88" s="920"/>
      <c r="CE88" s="920"/>
      <c r="CF88" s="920"/>
      <c r="CG88" s="921"/>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9"/>
      <c r="BT89" s="920"/>
      <c r="BU89" s="920"/>
      <c r="BV89" s="920"/>
      <c r="BW89" s="920"/>
      <c r="BX89" s="920"/>
      <c r="BY89" s="920"/>
      <c r="BZ89" s="920"/>
      <c r="CA89" s="920"/>
      <c r="CB89" s="920"/>
      <c r="CC89" s="920"/>
      <c r="CD89" s="920"/>
      <c r="CE89" s="920"/>
      <c r="CF89" s="920"/>
      <c r="CG89" s="921"/>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9"/>
      <c r="BT90" s="920"/>
      <c r="BU90" s="920"/>
      <c r="BV90" s="920"/>
      <c r="BW90" s="920"/>
      <c r="BX90" s="920"/>
      <c r="BY90" s="920"/>
      <c r="BZ90" s="920"/>
      <c r="CA90" s="920"/>
      <c r="CB90" s="920"/>
      <c r="CC90" s="920"/>
      <c r="CD90" s="920"/>
      <c r="CE90" s="920"/>
      <c r="CF90" s="920"/>
      <c r="CG90" s="921"/>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9"/>
      <c r="BT91" s="920"/>
      <c r="BU91" s="920"/>
      <c r="BV91" s="920"/>
      <c r="BW91" s="920"/>
      <c r="BX91" s="920"/>
      <c r="BY91" s="920"/>
      <c r="BZ91" s="920"/>
      <c r="CA91" s="920"/>
      <c r="CB91" s="920"/>
      <c r="CC91" s="920"/>
      <c r="CD91" s="920"/>
      <c r="CE91" s="920"/>
      <c r="CF91" s="920"/>
      <c r="CG91" s="921"/>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9"/>
      <c r="BT92" s="920"/>
      <c r="BU92" s="920"/>
      <c r="BV92" s="920"/>
      <c r="BW92" s="920"/>
      <c r="BX92" s="920"/>
      <c r="BY92" s="920"/>
      <c r="BZ92" s="920"/>
      <c r="CA92" s="920"/>
      <c r="CB92" s="920"/>
      <c r="CC92" s="920"/>
      <c r="CD92" s="920"/>
      <c r="CE92" s="920"/>
      <c r="CF92" s="920"/>
      <c r="CG92" s="921"/>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9"/>
      <c r="BT93" s="920"/>
      <c r="BU93" s="920"/>
      <c r="BV93" s="920"/>
      <c r="BW93" s="920"/>
      <c r="BX93" s="920"/>
      <c r="BY93" s="920"/>
      <c r="BZ93" s="920"/>
      <c r="CA93" s="920"/>
      <c r="CB93" s="920"/>
      <c r="CC93" s="920"/>
      <c r="CD93" s="920"/>
      <c r="CE93" s="920"/>
      <c r="CF93" s="920"/>
      <c r="CG93" s="921"/>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9"/>
      <c r="BT94" s="920"/>
      <c r="BU94" s="920"/>
      <c r="BV94" s="920"/>
      <c r="BW94" s="920"/>
      <c r="BX94" s="920"/>
      <c r="BY94" s="920"/>
      <c r="BZ94" s="920"/>
      <c r="CA94" s="920"/>
      <c r="CB94" s="920"/>
      <c r="CC94" s="920"/>
      <c r="CD94" s="920"/>
      <c r="CE94" s="920"/>
      <c r="CF94" s="920"/>
      <c r="CG94" s="921"/>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9"/>
      <c r="BT95" s="920"/>
      <c r="BU95" s="920"/>
      <c r="BV95" s="920"/>
      <c r="BW95" s="920"/>
      <c r="BX95" s="920"/>
      <c r="BY95" s="920"/>
      <c r="BZ95" s="920"/>
      <c r="CA95" s="920"/>
      <c r="CB95" s="920"/>
      <c r="CC95" s="920"/>
      <c r="CD95" s="920"/>
      <c r="CE95" s="920"/>
      <c r="CF95" s="920"/>
      <c r="CG95" s="921"/>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9"/>
      <c r="BT96" s="920"/>
      <c r="BU96" s="920"/>
      <c r="BV96" s="920"/>
      <c r="BW96" s="920"/>
      <c r="BX96" s="920"/>
      <c r="BY96" s="920"/>
      <c r="BZ96" s="920"/>
      <c r="CA96" s="920"/>
      <c r="CB96" s="920"/>
      <c r="CC96" s="920"/>
      <c r="CD96" s="920"/>
      <c r="CE96" s="920"/>
      <c r="CF96" s="920"/>
      <c r="CG96" s="921"/>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9"/>
      <c r="BT97" s="920"/>
      <c r="BU97" s="920"/>
      <c r="BV97" s="920"/>
      <c r="BW97" s="920"/>
      <c r="BX97" s="920"/>
      <c r="BY97" s="920"/>
      <c r="BZ97" s="920"/>
      <c r="CA97" s="920"/>
      <c r="CB97" s="920"/>
      <c r="CC97" s="920"/>
      <c r="CD97" s="920"/>
      <c r="CE97" s="920"/>
      <c r="CF97" s="920"/>
      <c r="CG97" s="921"/>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9"/>
      <c r="BT98" s="920"/>
      <c r="BU98" s="920"/>
      <c r="BV98" s="920"/>
      <c r="BW98" s="920"/>
      <c r="BX98" s="920"/>
      <c r="BY98" s="920"/>
      <c r="BZ98" s="920"/>
      <c r="CA98" s="920"/>
      <c r="CB98" s="920"/>
      <c r="CC98" s="920"/>
      <c r="CD98" s="920"/>
      <c r="CE98" s="920"/>
      <c r="CF98" s="920"/>
      <c r="CG98" s="921"/>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9"/>
      <c r="BT99" s="920"/>
      <c r="BU99" s="920"/>
      <c r="BV99" s="920"/>
      <c r="BW99" s="920"/>
      <c r="BX99" s="920"/>
      <c r="BY99" s="920"/>
      <c r="BZ99" s="920"/>
      <c r="CA99" s="920"/>
      <c r="CB99" s="920"/>
      <c r="CC99" s="920"/>
      <c r="CD99" s="920"/>
      <c r="CE99" s="920"/>
      <c r="CF99" s="920"/>
      <c r="CG99" s="921"/>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9"/>
      <c r="BT100" s="920"/>
      <c r="BU100" s="920"/>
      <c r="BV100" s="920"/>
      <c r="BW100" s="920"/>
      <c r="BX100" s="920"/>
      <c r="BY100" s="920"/>
      <c r="BZ100" s="920"/>
      <c r="CA100" s="920"/>
      <c r="CB100" s="920"/>
      <c r="CC100" s="920"/>
      <c r="CD100" s="920"/>
      <c r="CE100" s="920"/>
      <c r="CF100" s="920"/>
      <c r="CG100" s="921"/>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9"/>
      <c r="BT101" s="920"/>
      <c r="BU101" s="920"/>
      <c r="BV101" s="920"/>
      <c r="BW101" s="920"/>
      <c r="BX101" s="920"/>
      <c r="BY101" s="920"/>
      <c r="BZ101" s="920"/>
      <c r="CA101" s="920"/>
      <c r="CB101" s="920"/>
      <c r="CC101" s="920"/>
      <c r="CD101" s="920"/>
      <c r="CE101" s="920"/>
      <c r="CF101" s="920"/>
      <c r="CG101" s="921"/>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36" t="s">
        <v>423</v>
      </c>
      <c r="BS102" s="837"/>
      <c r="BT102" s="837"/>
      <c r="BU102" s="837"/>
      <c r="BV102" s="837"/>
      <c r="BW102" s="837"/>
      <c r="BX102" s="837"/>
      <c r="BY102" s="837"/>
      <c r="BZ102" s="837"/>
      <c r="CA102" s="837"/>
      <c r="CB102" s="837"/>
      <c r="CC102" s="837"/>
      <c r="CD102" s="837"/>
      <c r="CE102" s="837"/>
      <c r="CF102" s="837"/>
      <c r="CG102" s="838"/>
      <c r="CH102" s="943"/>
      <c r="CI102" s="944"/>
      <c r="CJ102" s="944"/>
      <c r="CK102" s="944"/>
      <c r="CL102" s="945"/>
      <c r="CM102" s="943"/>
      <c r="CN102" s="944"/>
      <c r="CO102" s="944"/>
      <c r="CP102" s="944"/>
      <c r="CQ102" s="945"/>
      <c r="CR102" s="946"/>
      <c r="CS102" s="906"/>
      <c r="CT102" s="906"/>
      <c r="CU102" s="906"/>
      <c r="CV102" s="947"/>
      <c r="CW102" s="946"/>
      <c r="CX102" s="906"/>
      <c r="CY102" s="906"/>
      <c r="CZ102" s="906"/>
      <c r="DA102" s="947"/>
      <c r="DB102" s="946"/>
      <c r="DC102" s="906"/>
      <c r="DD102" s="906"/>
      <c r="DE102" s="906"/>
      <c r="DF102" s="947"/>
      <c r="DG102" s="946"/>
      <c r="DH102" s="906"/>
      <c r="DI102" s="906"/>
      <c r="DJ102" s="906"/>
      <c r="DK102" s="947"/>
      <c r="DL102" s="946"/>
      <c r="DM102" s="906"/>
      <c r="DN102" s="906"/>
      <c r="DO102" s="906"/>
      <c r="DP102" s="947"/>
      <c r="DQ102" s="946"/>
      <c r="DR102" s="906"/>
      <c r="DS102" s="906"/>
      <c r="DT102" s="906"/>
      <c r="DU102" s="947"/>
      <c r="DV102" s="970"/>
      <c r="DW102" s="971"/>
      <c r="DX102" s="971"/>
      <c r="DY102" s="971"/>
      <c r="DZ102" s="97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3" t="s">
        <v>424</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4" t="s">
        <v>425</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75" t="s">
        <v>428</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429</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47" customFormat="1" ht="26.25" customHeight="1">
      <c r="A109" s="96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48" t="s">
        <v>431</v>
      </c>
      <c r="AB109" s="949"/>
      <c r="AC109" s="949"/>
      <c r="AD109" s="949"/>
      <c r="AE109" s="950"/>
      <c r="AF109" s="948" t="s">
        <v>311</v>
      </c>
      <c r="AG109" s="949"/>
      <c r="AH109" s="949"/>
      <c r="AI109" s="949"/>
      <c r="AJ109" s="950"/>
      <c r="AK109" s="948" t="s">
        <v>310</v>
      </c>
      <c r="AL109" s="949"/>
      <c r="AM109" s="949"/>
      <c r="AN109" s="949"/>
      <c r="AO109" s="950"/>
      <c r="AP109" s="948" t="s">
        <v>432</v>
      </c>
      <c r="AQ109" s="949"/>
      <c r="AR109" s="949"/>
      <c r="AS109" s="949"/>
      <c r="AT109" s="951"/>
      <c r="AU109" s="96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48" t="s">
        <v>431</v>
      </c>
      <c r="BR109" s="949"/>
      <c r="BS109" s="949"/>
      <c r="BT109" s="949"/>
      <c r="BU109" s="950"/>
      <c r="BV109" s="948" t="s">
        <v>311</v>
      </c>
      <c r="BW109" s="949"/>
      <c r="BX109" s="949"/>
      <c r="BY109" s="949"/>
      <c r="BZ109" s="950"/>
      <c r="CA109" s="948" t="s">
        <v>310</v>
      </c>
      <c r="CB109" s="949"/>
      <c r="CC109" s="949"/>
      <c r="CD109" s="949"/>
      <c r="CE109" s="950"/>
      <c r="CF109" s="969" t="s">
        <v>432</v>
      </c>
      <c r="CG109" s="969"/>
      <c r="CH109" s="969"/>
      <c r="CI109" s="969"/>
      <c r="CJ109" s="969"/>
      <c r="CK109" s="948"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48" t="s">
        <v>431</v>
      </c>
      <c r="DH109" s="949"/>
      <c r="DI109" s="949"/>
      <c r="DJ109" s="949"/>
      <c r="DK109" s="950"/>
      <c r="DL109" s="948" t="s">
        <v>311</v>
      </c>
      <c r="DM109" s="949"/>
      <c r="DN109" s="949"/>
      <c r="DO109" s="949"/>
      <c r="DP109" s="950"/>
      <c r="DQ109" s="948" t="s">
        <v>310</v>
      </c>
      <c r="DR109" s="949"/>
      <c r="DS109" s="949"/>
      <c r="DT109" s="949"/>
      <c r="DU109" s="950"/>
      <c r="DV109" s="948" t="s">
        <v>432</v>
      </c>
      <c r="DW109" s="949"/>
      <c r="DX109" s="949"/>
      <c r="DY109" s="949"/>
      <c r="DZ109" s="951"/>
    </row>
    <row r="110" spans="1:131" s="247" customFormat="1" ht="26.25" customHeight="1">
      <c r="A110" s="952" t="s">
        <v>434</v>
      </c>
      <c r="B110" s="953"/>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4"/>
      <c r="AA110" s="955">
        <v>791068</v>
      </c>
      <c r="AB110" s="956"/>
      <c r="AC110" s="956"/>
      <c r="AD110" s="956"/>
      <c r="AE110" s="957"/>
      <c r="AF110" s="958">
        <v>701940</v>
      </c>
      <c r="AG110" s="956"/>
      <c r="AH110" s="956"/>
      <c r="AI110" s="956"/>
      <c r="AJ110" s="957"/>
      <c r="AK110" s="958">
        <v>688609</v>
      </c>
      <c r="AL110" s="956"/>
      <c r="AM110" s="956"/>
      <c r="AN110" s="956"/>
      <c r="AO110" s="957"/>
      <c r="AP110" s="959">
        <v>14.1</v>
      </c>
      <c r="AQ110" s="960"/>
      <c r="AR110" s="960"/>
      <c r="AS110" s="960"/>
      <c r="AT110" s="961"/>
      <c r="AU110" s="962" t="s">
        <v>72</v>
      </c>
      <c r="AV110" s="963"/>
      <c r="AW110" s="963"/>
      <c r="AX110" s="963"/>
      <c r="AY110" s="963"/>
      <c r="AZ110" s="1004" t="s">
        <v>435</v>
      </c>
      <c r="BA110" s="953"/>
      <c r="BB110" s="953"/>
      <c r="BC110" s="953"/>
      <c r="BD110" s="953"/>
      <c r="BE110" s="953"/>
      <c r="BF110" s="953"/>
      <c r="BG110" s="953"/>
      <c r="BH110" s="953"/>
      <c r="BI110" s="953"/>
      <c r="BJ110" s="953"/>
      <c r="BK110" s="953"/>
      <c r="BL110" s="953"/>
      <c r="BM110" s="953"/>
      <c r="BN110" s="953"/>
      <c r="BO110" s="953"/>
      <c r="BP110" s="954"/>
      <c r="BQ110" s="990">
        <v>6593919</v>
      </c>
      <c r="BR110" s="991"/>
      <c r="BS110" s="991"/>
      <c r="BT110" s="991"/>
      <c r="BU110" s="991"/>
      <c r="BV110" s="991">
        <v>6691160</v>
      </c>
      <c r="BW110" s="991"/>
      <c r="BX110" s="991"/>
      <c r="BY110" s="991"/>
      <c r="BZ110" s="991"/>
      <c r="CA110" s="991">
        <v>6536743</v>
      </c>
      <c r="CB110" s="991"/>
      <c r="CC110" s="991"/>
      <c r="CD110" s="991"/>
      <c r="CE110" s="991"/>
      <c r="CF110" s="1005">
        <v>134.1</v>
      </c>
      <c r="CG110" s="1006"/>
      <c r="CH110" s="1006"/>
      <c r="CI110" s="1006"/>
      <c r="CJ110" s="1006"/>
      <c r="CK110" s="1007" t="s">
        <v>436</v>
      </c>
      <c r="CL110" s="1008"/>
      <c r="CM110" s="987" t="s">
        <v>437</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90" t="s">
        <v>438</v>
      </c>
      <c r="DH110" s="991"/>
      <c r="DI110" s="991"/>
      <c r="DJ110" s="991"/>
      <c r="DK110" s="991"/>
      <c r="DL110" s="991" t="s">
        <v>128</v>
      </c>
      <c r="DM110" s="991"/>
      <c r="DN110" s="991"/>
      <c r="DO110" s="991"/>
      <c r="DP110" s="991"/>
      <c r="DQ110" s="991" t="s">
        <v>128</v>
      </c>
      <c r="DR110" s="991"/>
      <c r="DS110" s="991"/>
      <c r="DT110" s="991"/>
      <c r="DU110" s="991"/>
      <c r="DV110" s="992" t="s">
        <v>128</v>
      </c>
      <c r="DW110" s="992"/>
      <c r="DX110" s="992"/>
      <c r="DY110" s="992"/>
      <c r="DZ110" s="993"/>
    </row>
    <row r="111" spans="1:131" s="247" customFormat="1" ht="26.25" customHeight="1">
      <c r="A111" s="994" t="s">
        <v>439</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438</v>
      </c>
      <c r="AB111" s="998"/>
      <c r="AC111" s="998"/>
      <c r="AD111" s="998"/>
      <c r="AE111" s="999"/>
      <c r="AF111" s="1000" t="s">
        <v>438</v>
      </c>
      <c r="AG111" s="998"/>
      <c r="AH111" s="998"/>
      <c r="AI111" s="998"/>
      <c r="AJ111" s="999"/>
      <c r="AK111" s="1000" t="s">
        <v>438</v>
      </c>
      <c r="AL111" s="998"/>
      <c r="AM111" s="998"/>
      <c r="AN111" s="998"/>
      <c r="AO111" s="999"/>
      <c r="AP111" s="1001" t="s">
        <v>438</v>
      </c>
      <c r="AQ111" s="1002"/>
      <c r="AR111" s="1002"/>
      <c r="AS111" s="1002"/>
      <c r="AT111" s="1003"/>
      <c r="AU111" s="964"/>
      <c r="AV111" s="965"/>
      <c r="AW111" s="965"/>
      <c r="AX111" s="965"/>
      <c r="AY111" s="965"/>
      <c r="AZ111" s="1013" t="s">
        <v>440</v>
      </c>
      <c r="BA111" s="1014"/>
      <c r="BB111" s="1014"/>
      <c r="BC111" s="1014"/>
      <c r="BD111" s="1014"/>
      <c r="BE111" s="1014"/>
      <c r="BF111" s="1014"/>
      <c r="BG111" s="1014"/>
      <c r="BH111" s="1014"/>
      <c r="BI111" s="1014"/>
      <c r="BJ111" s="1014"/>
      <c r="BK111" s="1014"/>
      <c r="BL111" s="1014"/>
      <c r="BM111" s="1014"/>
      <c r="BN111" s="1014"/>
      <c r="BO111" s="1014"/>
      <c r="BP111" s="1015"/>
      <c r="BQ111" s="983">
        <v>146092</v>
      </c>
      <c r="BR111" s="984"/>
      <c r="BS111" s="984"/>
      <c r="BT111" s="984"/>
      <c r="BU111" s="984"/>
      <c r="BV111" s="984">
        <v>110041</v>
      </c>
      <c r="BW111" s="984"/>
      <c r="BX111" s="984"/>
      <c r="BY111" s="984"/>
      <c r="BZ111" s="984"/>
      <c r="CA111" s="984">
        <v>77625</v>
      </c>
      <c r="CB111" s="984"/>
      <c r="CC111" s="984"/>
      <c r="CD111" s="984"/>
      <c r="CE111" s="984"/>
      <c r="CF111" s="978">
        <v>1.6</v>
      </c>
      <c r="CG111" s="979"/>
      <c r="CH111" s="979"/>
      <c r="CI111" s="979"/>
      <c r="CJ111" s="979"/>
      <c r="CK111" s="1009"/>
      <c r="CL111" s="1010"/>
      <c r="CM111" s="980" t="s">
        <v>441</v>
      </c>
      <c r="CN111" s="981"/>
      <c r="CO111" s="981"/>
      <c r="CP111" s="981"/>
      <c r="CQ111" s="981"/>
      <c r="CR111" s="981"/>
      <c r="CS111" s="981"/>
      <c r="CT111" s="981"/>
      <c r="CU111" s="981"/>
      <c r="CV111" s="981"/>
      <c r="CW111" s="981"/>
      <c r="CX111" s="981"/>
      <c r="CY111" s="981"/>
      <c r="CZ111" s="981"/>
      <c r="DA111" s="981"/>
      <c r="DB111" s="981"/>
      <c r="DC111" s="981"/>
      <c r="DD111" s="981"/>
      <c r="DE111" s="981"/>
      <c r="DF111" s="982"/>
      <c r="DG111" s="983" t="s">
        <v>438</v>
      </c>
      <c r="DH111" s="984"/>
      <c r="DI111" s="984"/>
      <c r="DJ111" s="984"/>
      <c r="DK111" s="984"/>
      <c r="DL111" s="984" t="s">
        <v>438</v>
      </c>
      <c r="DM111" s="984"/>
      <c r="DN111" s="984"/>
      <c r="DO111" s="984"/>
      <c r="DP111" s="984"/>
      <c r="DQ111" s="984" t="s">
        <v>438</v>
      </c>
      <c r="DR111" s="984"/>
      <c r="DS111" s="984"/>
      <c r="DT111" s="984"/>
      <c r="DU111" s="984"/>
      <c r="DV111" s="985" t="s">
        <v>414</v>
      </c>
      <c r="DW111" s="985"/>
      <c r="DX111" s="985"/>
      <c r="DY111" s="985"/>
      <c r="DZ111" s="986"/>
    </row>
    <row r="112" spans="1:131" s="247" customFormat="1" ht="26.25" customHeight="1">
      <c r="A112" s="1016" t="s">
        <v>442</v>
      </c>
      <c r="B112" s="1017"/>
      <c r="C112" s="1014" t="s">
        <v>443</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22" t="s">
        <v>414</v>
      </c>
      <c r="AB112" s="1023"/>
      <c r="AC112" s="1023"/>
      <c r="AD112" s="1023"/>
      <c r="AE112" s="1024"/>
      <c r="AF112" s="1025" t="s">
        <v>414</v>
      </c>
      <c r="AG112" s="1023"/>
      <c r="AH112" s="1023"/>
      <c r="AI112" s="1023"/>
      <c r="AJ112" s="1024"/>
      <c r="AK112" s="1025" t="s">
        <v>414</v>
      </c>
      <c r="AL112" s="1023"/>
      <c r="AM112" s="1023"/>
      <c r="AN112" s="1023"/>
      <c r="AO112" s="1024"/>
      <c r="AP112" s="1026" t="s">
        <v>414</v>
      </c>
      <c r="AQ112" s="1027"/>
      <c r="AR112" s="1027"/>
      <c r="AS112" s="1027"/>
      <c r="AT112" s="1028"/>
      <c r="AU112" s="964"/>
      <c r="AV112" s="965"/>
      <c r="AW112" s="965"/>
      <c r="AX112" s="965"/>
      <c r="AY112" s="965"/>
      <c r="AZ112" s="1013" t="s">
        <v>444</v>
      </c>
      <c r="BA112" s="1014"/>
      <c r="BB112" s="1014"/>
      <c r="BC112" s="1014"/>
      <c r="BD112" s="1014"/>
      <c r="BE112" s="1014"/>
      <c r="BF112" s="1014"/>
      <c r="BG112" s="1014"/>
      <c r="BH112" s="1014"/>
      <c r="BI112" s="1014"/>
      <c r="BJ112" s="1014"/>
      <c r="BK112" s="1014"/>
      <c r="BL112" s="1014"/>
      <c r="BM112" s="1014"/>
      <c r="BN112" s="1014"/>
      <c r="BO112" s="1014"/>
      <c r="BP112" s="1015"/>
      <c r="BQ112" s="983">
        <v>7238277</v>
      </c>
      <c r="BR112" s="984"/>
      <c r="BS112" s="984"/>
      <c r="BT112" s="984"/>
      <c r="BU112" s="984"/>
      <c r="BV112" s="984">
        <v>7366952</v>
      </c>
      <c r="BW112" s="984"/>
      <c r="BX112" s="984"/>
      <c r="BY112" s="984"/>
      <c r="BZ112" s="984"/>
      <c r="CA112" s="984">
        <v>6861409</v>
      </c>
      <c r="CB112" s="984"/>
      <c r="CC112" s="984"/>
      <c r="CD112" s="984"/>
      <c r="CE112" s="984"/>
      <c r="CF112" s="978">
        <v>140.80000000000001</v>
      </c>
      <c r="CG112" s="979"/>
      <c r="CH112" s="979"/>
      <c r="CI112" s="979"/>
      <c r="CJ112" s="979"/>
      <c r="CK112" s="1009"/>
      <c r="CL112" s="1010"/>
      <c r="CM112" s="980" t="s">
        <v>445</v>
      </c>
      <c r="CN112" s="981"/>
      <c r="CO112" s="981"/>
      <c r="CP112" s="981"/>
      <c r="CQ112" s="981"/>
      <c r="CR112" s="981"/>
      <c r="CS112" s="981"/>
      <c r="CT112" s="981"/>
      <c r="CU112" s="981"/>
      <c r="CV112" s="981"/>
      <c r="CW112" s="981"/>
      <c r="CX112" s="981"/>
      <c r="CY112" s="981"/>
      <c r="CZ112" s="981"/>
      <c r="DA112" s="981"/>
      <c r="DB112" s="981"/>
      <c r="DC112" s="981"/>
      <c r="DD112" s="981"/>
      <c r="DE112" s="981"/>
      <c r="DF112" s="982"/>
      <c r="DG112" s="983" t="s">
        <v>414</v>
      </c>
      <c r="DH112" s="984"/>
      <c r="DI112" s="984"/>
      <c r="DJ112" s="984"/>
      <c r="DK112" s="984"/>
      <c r="DL112" s="984" t="s">
        <v>414</v>
      </c>
      <c r="DM112" s="984"/>
      <c r="DN112" s="984"/>
      <c r="DO112" s="984"/>
      <c r="DP112" s="984"/>
      <c r="DQ112" s="984" t="s">
        <v>414</v>
      </c>
      <c r="DR112" s="984"/>
      <c r="DS112" s="984"/>
      <c r="DT112" s="984"/>
      <c r="DU112" s="984"/>
      <c r="DV112" s="985" t="s">
        <v>414</v>
      </c>
      <c r="DW112" s="985"/>
      <c r="DX112" s="985"/>
      <c r="DY112" s="985"/>
      <c r="DZ112" s="986"/>
    </row>
    <row r="113" spans="1:130" s="247" customFormat="1" ht="26.25" customHeight="1">
      <c r="A113" s="1018"/>
      <c r="B113" s="1019"/>
      <c r="C113" s="1014" t="s">
        <v>446</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997">
        <v>558521</v>
      </c>
      <c r="AB113" s="998"/>
      <c r="AC113" s="998"/>
      <c r="AD113" s="998"/>
      <c r="AE113" s="999"/>
      <c r="AF113" s="1000">
        <v>566227</v>
      </c>
      <c r="AG113" s="998"/>
      <c r="AH113" s="998"/>
      <c r="AI113" s="998"/>
      <c r="AJ113" s="999"/>
      <c r="AK113" s="1000">
        <v>384345</v>
      </c>
      <c r="AL113" s="998"/>
      <c r="AM113" s="998"/>
      <c r="AN113" s="998"/>
      <c r="AO113" s="999"/>
      <c r="AP113" s="1001">
        <v>7.9</v>
      </c>
      <c r="AQ113" s="1002"/>
      <c r="AR113" s="1002"/>
      <c r="AS113" s="1002"/>
      <c r="AT113" s="1003"/>
      <c r="AU113" s="964"/>
      <c r="AV113" s="965"/>
      <c r="AW113" s="965"/>
      <c r="AX113" s="965"/>
      <c r="AY113" s="965"/>
      <c r="AZ113" s="1013" t="s">
        <v>447</v>
      </c>
      <c r="BA113" s="1014"/>
      <c r="BB113" s="1014"/>
      <c r="BC113" s="1014"/>
      <c r="BD113" s="1014"/>
      <c r="BE113" s="1014"/>
      <c r="BF113" s="1014"/>
      <c r="BG113" s="1014"/>
      <c r="BH113" s="1014"/>
      <c r="BI113" s="1014"/>
      <c r="BJ113" s="1014"/>
      <c r="BK113" s="1014"/>
      <c r="BL113" s="1014"/>
      <c r="BM113" s="1014"/>
      <c r="BN113" s="1014"/>
      <c r="BO113" s="1014"/>
      <c r="BP113" s="1015"/>
      <c r="BQ113" s="983">
        <v>451540</v>
      </c>
      <c r="BR113" s="984"/>
      <c r="BS113" s="984"/>
      <c r="BT113" s="984"/>
      <c r="BU113" s="984"/>
      <c r="BV113" s="984">
        <v>360808</v>
      </c>
      <c r="BW113" s="984"/>
      <c r="BX113" s="984"/>
      <c r="BY113" s="984"/>
      <c r="BZ113" s="984"/>
      <c r="CA113" s="984">
        <v>261766</v>
      </c>
      <c r="CB113" s="984"/>
      <c r="CC113" s="984"/>
      <c r="CD113" s="984"/>
      <c r="CE113" s="984"/>
      <c r="CF113" s="978">
        <v>5.4</v>
      </c>
      <c r="CG113" s="979"/>
      <c r="CH113" s="979"/>
      <c r="CI113" s="979"/>
      <c r="CJ113" s="979"/>
      <c r="CK113" s="1009"/>
      <c r="CL113" s="1010"/>
      <c r="CM113" s="980" t="s">
        <v>448</v>
      </c>
      <c r="CN113" s="981"/>
      <c r="CO113" s="981"/>
      <c r="CP113" s="981"/>
      <c r="CQ113" s="981"/>
      <c r="CR113" s="981"/>
      <c r="CS113" s="981"/>
      <c r="CT113" s="981"/>
      <c r="CU113" s="981"/>
      <c r="CV113" s="981"/>
      <c r="CW113" s="981"/>
      <c r="CX113" s="981"/>
      <c r="CY113" s="981"/>
      <c r="CZ113" s="981"/>
      <c r="DA113" s="981"/>
      <c r="DB113" s="981"/>
      <c r="DC113" s="981"/>
      <c r="DD113" s="981"/>
      <c r="DE113" s="981"/>
      <c r="DF113" s="982"/>
      <c r="DG113" s="1022" t="s">
        <v>414</v>
      </c>
      <c r="DH113" s="1023"/>
      <c r="DI113" s="1023"/>
      <c r="DJ113" s="1023"/>
      <c r="DK113" s="1024"/>
      <c r="DL113" s="1025" t="s">
        <v>414</v>
      </c>
      <c r="DM113" s="1023"/>
      <c r="DN113" s="1023"/>
      <c r="DO113" s="1023"/>
      <c r="DP113" s="1024"/>
      <c r="DQ113" s="1025" t="s">
        <v>438</v>
      </c>
      <c r="DR113" s="1023"/>
      <c r="DS113" s="1023"/>
      <c r="DT113" s="1023"/>
      <c r="DU113" s="1024"/>
      <c r="DV113" s="1026" t="s">
        <v>414</v>
      </c>
      <c r="DW113" s="1027"/>
      <c r="DX113" s="1027"/>
      <c r="DY113" s="1027"/>
      <c r="DZ113" s="1028"/>
    </row>
    <row r="114" spans="1:130" s="247" customFormat="1" ht="26.25" customHeight="1">
      <c r="A114" s="1018"/>
      <c r="B114" s="1019"/>
      <c r="C114" s="1014" t="s">
        <v>449</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22">
        <v>88149</v>
      </c>
      <c r="AB114" s="1023"/>
      <c r="AC114" s="1023"/>
      <c r="AD114" s="1023"/>
      <c r="AE114" s="1024"/>
      <c r="AF114" s="1025">
        <v>96052</v>
      </c>
      <c r="AG114" s="1023"/>
      <c r="AH114" s="1023"/>
      <c r="AI114" s="1023"/>
      <c r="AJ114" s="1024"/>
      <c r="AK114" s="1025">
        <v>102519</v>
      </c>
      <c r="AL114" s="1023"/>
      <c r="AM114" s="1023"/>
      <c r="AN114" s="1023"/>
      <c r="AO114" s="1024"/>
      <c r="AP114" s="1026">
        <v>2.1</v>
      </c>
      <c r="AQ114" s="1027"/>
      <c r="AR114" s="1027"/>
      <c r="AS114" s="1027"/>
      <c r="AT114" s="1028"/>
      <c r="AU114" s="964"/>
      <c r="AV114" s="965"/>
      <c r="AW114" s="965"/>
      <c r="AX114" s="965"/>
      <c r="AY114" s="965"/>
      <c r="AZ114" s="1013" t="s">
        <v>450</v>
      </c>
      <c r="BA114" s="1014"/>
      <c r="BB114" s="1014"/>
      <c r="BC114" s="1014"/>
      <c r="BD114" s="1014"/>
      <c r="BE114" s="1014"/>
      <c r="BF114" s="1014"/>
      <c r="BG114" s="1014"/>
      <c r="BH114" s="1014"/>
      <c r="BI114" s="1014"/>
      <c r="BJ114" s="1014"/>
      <c r="BK114" s="1014"/>
      <c r="BL114" s="1014"/>
      <c r="BM114" s="1014"/>
      <c r="BN114" s="1014"/>
      <c r="BO114" s="1014"/>
      <c r="BP114" s="1015"/>
      <c r="BQ114" s="983">
        <v>1493191</v>
      </c>
      <c r="BR114" s="984"/>
      <c r="BS114" s="984"/>
      <c r="BT114" s="984"/>
      <c r="BU114" s="984"/>
      <c r="BV114" s="984">
        <v>1317839</v>
      </c>
      <c r="BW114" s="984"/>
      <c r="BX114" s="984"/>
      <c r="BY114" s="984"/>
      <c r="BZ114" s="984"/>
      <c r="CA114" s="984">
        <v>1282058</v>
      </c>
      <c r="CB114" s="984"/>
      <c r="CC114" s="984"/>
      <c r="CD114" s="984"/>
      <c r="CE114" s="984"/>
      <c r="CF114" s="978">
        <v>26.3</v>
      </c>
      <c r="CG114" s="979"/>
      <c r="CH114" s="979"/>
      <c r="CI114" s="979"/>
      <c r="CJ114" s="979"/>
      <c r="CK114" s="1009"/>
      <c r="CL114" s="1010"/>
      <c r="CM114" s="980" t="s">
        <v>451</v>
      </c>
      <c r="CN114" s="981"/>
      <c r="CO114" s="981"/>
      <c r="CP114" s="981"/>
      <c r="CQ114" s="981"/>
      <c r="CR114" s="981"/>
      <c r="CS114" s="981"/>
      <c r="CT114" s="981"/>
      <c r="CU114" s="981"/>
      <c r="CV114" s="981"/>
      <c r="CW114" s="981"/>
      <c r="CX114" s="981"/>
      <c r="CY114" s="981"/>
      <c r="CZ114" s="981"/>
      <c r="DA114" s="981"/>
      <c r="DB114" s="981"/>
      <c r="DC114" s="981"/>
      <c r="DD114" s="981"/>
      <c r="DE114" s="981"/>
      <c r="DF114" s="982"/>
      <c r="DG114" s="1022" t="s">
        <v>414</v>
      </c>
      <c r="DH114" s="1023"/>
      <c r="DI114" s="1023"/>
      <c r="DJ114" s="1023"/>
      <c r="DK114" s="1024"/>
      <c r="DL114" s="1025" t="s">
        <v>414</v>
      </c>
      <c r="DM114" s="1023"/>
      <c r="DN114" s="1023"/>
      <c r="DO114" s="1023"/>
      <c r="DP114" s="1024"/>
      <c r="DQ114" s="1025" t="s">
        <v>414</v>
      </c>
      <c r="DR114" s="1023"/>
      <c r="DS114" s="1023"/>
      <c r="DT114" s="1023"/>
      <c r="DU114" s="1024"/>
      <c r="DV114" s="1026" t="s">
        <v>414</v>
      </c>
      <c r="DW114" s="1027"/>
      <c r="DX114" s="1027"/>
      <c r="DY114" s="1027"/>
      <c r="DZ114" s="1028"/>
    </row>
    <row r="115" spans="1:130" s="247" customFormat="1" ht="26.25" customHeight="1">
      <c r="A115" s="1018"/>
      <c r="B115" s="1019"/>
      <c r="C115" s="1014" t="s">
        <v>452</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997">
        <v>39606</v>
      </c>
      <c r="AB115" s="998"/>
      <c r="AC115" s="998"/>
      <c r="AD115" s="998"/>
      <c r="AE115" s="999"/>
      <c r="AF115" s="1000">
        <v>38874</v>
      </c>
      <c r="AG115" s="998"/>
      <c r="AH115" s="998"/>
      <c r="AI115" s="998"/>
      <c r="AJ115" s="999"/>
      <c r="AK115" s="1000">
        <v>34515</v>
      </c>
      <c r="AL115" s="998"/>
      <c r="AM115" s="998"/>
      <c r="AN115" s="998"/>
      <c r="AO115" s="999"/>
      <c r="AP115" s="1001">
        <v>0.7</v>
      </c>
      <c r="AQ115" s="1002"/>
      <c r="AR115" s="1002"/>
      <c r="AS115" s="1002"/>
      <c r="AT115" s="1003"/>
      <c r="AU115" s="964"/>
      <c r="AV115" s="965"/>
      <c r="AW115" s="965"/>
      <c r="AX115" s="965"/>
      <c r="AY115" s="965"/>
      <c r="AZ115" s="1013" t="s">
        <v>453</v>
      </c>
      <c r="BA115" s="1014"/>
      <c r="BB115" s="1014"/>
      <c r="BC115" s="1014"/>
      <c r="BD115" s="1014"/>
      <c r="BE115" s="1014"/>
      <c r="BF115" s="1014"/>
      <c r="BG115" s="1014"/>
      <c r="BH115" s="1014"/>
      <c r="BI115" s="1014"/>
      <c r="BJ115" s="1014"/>
      <c r="BK115" s="1014"/>
      <c r="BL115" s="1014"/>
      <c r="BM115" s="1014"/>
      <c r="BN115" s="1014"/>
      <c r="BO115" s="1014"/>
      <c r="BP115" s="1015"/>
      <c r="BQ115" s="983">
        <v>6930</v>
      </c>
      <c r="BR115" s="984"/>
      <c r="BS115" s="984"/>
      <c r="BT115" s="984"/>
      <c r="BU115" s="984"/>
      <c r="BV115" s="984">
        <v>6110</v>
      </c>
      <c r="BW115" s="984"/>
      <c r="BX115" s="984"/>
      <c r="BY115" s="984"/>
      <c r="BZ115" s="984"/>
      <c r="CA115" s="984">
        <v>5290</v>
      </c>
      <c r="CB115" s="984"/>
      <c r="CC115" s="984"/>
      <c r="CD115" s="984"/>
      <c r="CE115" s="984"/>
      <c r="CF115" s="978">
        <v>0.1</v>
      </c>
      <c r="CG115" s="979"/>
      <c r="CH115" s="979"/>
      <c r="CI115" s="979"/>
      <c r="CJ115" s="979"/>
      <c r="CK115" s="1009"/>
      <c r="CL115" s="1010"/>
      <c r="CM115" s="1013" t="s">
        <v>454</v>
      </c>
      <c r="CN115" s="1034"/>
      <c r="CO115" s="1034"/>
      <c r="CP115" s="1034"/>
      <c r="CQ115" s="1034"/>
      <c r="CR115" s="1034"/>
      <c r="CS115" s="1034"/>
      <c r="CT115" s="1034"/>
      <c r="CU115" s="1034"/>
      <c r="CV115" s="1034"/>
      <c r="CW115" s="1034"/>
      <c r="CX115" s="1034"/>
      <c r="CY115" s="1034"/>
      <c r="CZ115" s="1034"/>
      <c r="DA115" s="1034"/>
      <c r="DB115" s="1034"/>
      <c r="DC115" s="1034"/>
      <c r="DD115" s="1034"/>
      <c r="DE115" s="1034"/>
      <c r="DF115" s="1015"/>
      <c r="DG115" s="1022" t="s">
        <v>414</v>
      </c>
      <c r="DH115" s="1023"/>
      <c r="DI115" s="1023"/>
      <c r="DJ115" s="1023"/>
      <c r="DK115" s="1024"/>
      <c r="DL115" s="1025" t="s">
        <v>438</v>
      </c>
      <c r="DM115" s="1023"/>
      <c r="DN115" s="1023"/>
      <c r="DO115" s="1023"/>
      <c r="DP115" s="1024"/>
      <c r="DQ115" s="1025" t="s">
        <v>414</v>
      </c>
      <c r="DR115" s="1023"/>
      <c r="DS115" s="1023"/>
      <c r="DT115" s="1023"/>
      <c r="DU115" s="1024"/>
      <c r="DV115" s="1026" t="s">
        <v>414</v>
      </c>
      <c r="DW115" s="1027"/>
      <c r="DX115" s="1027"/>
      <c r="DY115" s="1027"/>
      <c r="DZ115" s="1028"/>
    </row>
    <row r="116" spans="1:130" s="247" customFormat="1" ht="26.25" customHeight="1">
      <c r="A116" s="1020"/>
      <c r="B116" s="1021"/>
      <c r="C116" s="1029" t="s">
        <v>455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37</v>
      </c>
      <c r="AB116" s="1023"/>
      <c r="AC116" s="1023"/>
      <c r="AD116" s="1023"/>
      <c r="AE116" s="1024"/>
      <c r="AF116" s="1025">
        <v>174</v>
      </c>
      <c r="AG116" s="1023"/>
      <c r="AH116" s="1023"/>
      <c r="AI116" s="1023"/>
      <c r="AJ116" s="1024"/>
      <c r="AK116" s="1025">
        <v>129</v>
      </c>
      <c r="AL116" s="1023"/>
      <c r="AM116" s="1023"/>
      <c r="AN116" s="1023"/>
      <c r="AO116" s="1024"/>
      <c r="AP116" s="1026">
        <v>0</v>
      </c>
      <c r="AQ116" s="1027"/>
      <c r="AR116" s="1027"/>
      <c r="AS116" s="1027"/>
      <c r="AT116" s="1028"/>
      <c r="AU116" s="964"/>
      <c r="AV116" s="965"/>
      <c r="AW116" s="965"/>
      <c r="AX116" s="965"/>
      <c r="AY116" s="965"/>
      <c r="AZ116" s="1031" t="s">
        <v>456</v>
      </c>
      <c r="BA116" s="1032"/>
      <c r="BB116" s="1032"/>
      <c r="BC116" s="1032"/>
      <c r="BD116" s="1032"/>
      <c r="BE116" s="1032"/>
      <c r="BF116" s="1032"/>
      <c r="BG116" s="1032"/>
      <c r="BH116" s="1032"/>
      <c r="BI116" s="1032"/>
      <c r="BJ116" s="1032"/>
      <c r="BK116" s="1032"/>
      <c r="BL116" s="1032"/>
      <c r="BM116" s="1032"/>
      <c r="BN116" s="1032"/>
      <c r="BO116" s="1032"/>
      <c r="BP116" s="1033"/>
      <c r="BQ116" s="983" t="s">
        <v>414</v>
      </c>
      <c r="BR116" s="984"/>
      <c r="BS116" s="984"/>
      <c r="BT116" s="984"/>
      <c r="BU116" s="984"/>
      <c r="BV116" s="984" t="s">
        <v>414</v>
      </c>
      <c r="BW116" s="984"/>
      <c r="BX116" s="984"/>
      <c r="BY116" s="984"/>
      <c r="BZ116" s="984"/>
      <c r="CA116" s="984" t="s">
        <v>414</v>
      </c>
      <c r="CB116" s="984"/>
      <c r="CC116" s="984"/>
      <c r="CD116" s="984"/>
      <c r="CE116" s="984"/>
      <c r="CF116" s="978" t="s">
        <v>414</v>
      </c>
      <c r="CG116" s="979"/>
      <c r="CH116" s="979"/>
      <c r="CI116" s="979"/>
      <c r="CJ116" s="979"/>
      <c r="CK116" s="1009"/>
      <c r="CL116" s="1010"/>
      <c r="CM116" s="980" t="s">
        <v>457</v>
      </c>
      <c r="CN116" s="981"/>
      <c r="CO116" s="981"/>
      <c r="CP116" s="981"/>
      <c r="CQ116" s="981"/>
      <c r="CR116" s="981"/>
      <c r="CS116" s="981"/>
      <c r="CT116" s="981"/>
      <c r="CU116" s="981"/>
      <c r="CV116" s="981"/>
      <c r="CW116" s="981"/>
      <c r="CX116" s="981"/>
      <c r="CY116" s="981"/>
      <c r="CZ116" s="981"/>
      <c r="DA116" s="981"/>
      <c r="DB116" s="981"/>
      <c r="DC116" s="981"/>
      <c r="DD116" s="981"/>
      <c r="DE116" s="981"/>
      <c r="DF116" s="982"/>
      <c r="DG116" s="1022">
        <v>142458</v>
      </c>
      <c r="DH116" s="1023"/>
      <c r="DI116" s="1023"/>
      <c r="DJ116" s="1023"/>
      <c r="DK116" s="1024"/>
      <c r="DL116" s="1025">
        <v>110041</v>
      </c>
      <c r="DM116" s="1023"/>
      <c r="DN116" s="1023"/>
      <c r="DO116" s="1023"/>
      <c r="DP116" s="1024"/>
      <c r="DQ116" s="1025">
        <v>77625</v>
      </c>
      <c r="DR116" s="1023"/>
      <c r="DS116" s="1023"/>
      <c r="DT116" s="1023"/>
      <c r="DU116" s="1024"/>
      <c r="DV116" s="1026">
        <v>1.6</v>
      </c>
      <c r="DW116" s="1027"/>
      <c r="DX116" s="1027"/>
      <c r="DY116" s="1027"/>
      <c r="DZ116" s="1028"/>
    </row>
    <row r="117" spans="1:130" s="247" customFormat="1" ht="26.25" customHeight="1">
      <c r="A117" s="96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1039" t="s">
        <v>458</v>
      </c>
      <c r="Z117" s="950"/>
      <c r="AA117" s="1040">
        <v>1477381</v>
      </c>
      <c r="AB117" s="1041"/>
      <c r="AC117" s="1041"/>
      <c r="AD117" s="1041"/>
      <c r="AE117" s="1042"/>
      <c r="AF117" s="1043">
        <v>1403267</v>
      </c>
      <c r="AG117" s="1041"/>
      <c r="AH117" s="1041"/>
      <c r="AI117" s="1041"/>
      <c r="AJ117" s="1042"/>
      <c r="AK117" s="1043">
        <v>1210117</v>
      </c>
      <c r="AL117" s="1041"/>
      <c r="AM117" s="1041"/>
      <c r="AN117" s="1041"/>
      <c r="AO117" s="1042"/>
      <c r="AP117" s="1044"/>
      <c r="AQ117" s="1045"/>
      <c r="AR117" s="1045"/>
      <c r="AS117" s="1045"/>
      <c r="AT117" s="1046"/>
      <c r="AU117" s="964"/>
      <c r="AV117" s="965"/>
      <c r="AW117" s="965"/>
      <c r="AX117" s="965"/>
      <c r="AY117" s="965"/>
      <c r="AZ117" s="1031" t="s">
        <v>459</v>
      </c>
      <c r="BA117" s="1032"/>
      <c r="BB117" s="1032"/>
      <c r="BC117" s="1032"/>
      <c r="BD117" s="1032"/>
      <c r="BE117" s="1032"/>
      <c r="BF117" s="1032"/>
      <c r="BG117" s="1032"/>
      <c r="BH117" s="1032"/>
      <c r="BI117" s="1032"/>
      <c r="BJ117" s="1032"/>
      <c r="BK117" s="1032"/>
      <c r="BL117" s="1032"/>
      <c r="BM117" s="1032"/>
      <c r="BN117" s="1032"/>
      <c r="BO117" s="1032"/>
      <c r="BP117" s="1033"/>
      <c r="BQ117" s="983" t="s">
        <v>128</v>
      </c>
      <c r="BR117" s="984"/>
      <c r="BS117" s="984"/>
      <c r="BT117" s="984"/>
      <c r="BU117" s="984"/>
      <c r="BV117" s="984" t="s">
        <v>128</v>
      </c>
      <c r="BW117" s="984"/>
      <c r="BX117" s="984"/>
      <c r="BY117" s="984"/>
      <c r="BZ117" s="984"/>
      <c r="CA117" s="984" t="s">
        <v>128</v>
      </c>
      <c r="CB117" s="984"/>
      <c r="CC117" s="984"/>
      <c r="CD117" s="984"/>
      <c r="CE117" s="984"/>
      <c r="CF117" s="978" t="s">
        <v>128</v>
      </c>
      <c r="CG117" s="979"/>
      <c r="CH117" s="979"/>
      <c r="CI117" s="979"/>
      <c r="CJ117" s="979"/>
      <c r="CK117" s="1009"/>
      <c r="CL117" s="1010"/>
      <c r="CM117" s="980" t="s">
        <v>460</v>
      </c>
      <c r="CN117" s="981"/>
      <c r="CO117" s="981"/>
      <c r="CP117" s="981"/>
      <c r="CQ117" s="981"/>
      <c r="CR117" s="981"/>
      <c r="CS117" s="981"/>
      <c r="CT117" s="981"/>
      <c r="CU117" s="981"/>
      <c r="CV117" s="981"/>
      <c r="CW117" s="981"/>
      <c r="CX117" s="981"/>
      <c r="CY117" s="981"/>
      <c r="CZ117" s="981"/>
      <c r="DA117" s="981"/>
      <c r="DB117" s="981"/>
      <c r="DC117" s="981"/>
      <c r="DD117" s="981"/>
      <c r="DE117" s="981"/>
      <c r="DF117" s="982"/>
      <c r="DG117" s="1022" t="s">
        <v>128</v>
      </c>
      <c r="DH117" s="1023"/>
      <c r="DI117" s="1023"/>
      <c r="DJ117" s="1023"/>
      <c r="DK117" s="1024"/>
      <c r="DL117" s="1025" t="s">
        <v>128</v>
      </c>
      <c r="DM117" s="1023"/>
      <c r="DN117" s="1023"/>
      <c r="DO117" s="1023"/>
      <c r="DP117" s="1024"/>
      <c r="DQ117" s="1025" t="s">
        <v>128</v>
      </c>
      <c r="DR117" s="1023"/>
      <c r="DS117" s="1023"/>
      <c r="DT117" s="1023"/>
      <c r="DU117" s="1024"/>
      <c r="DV117" s="1026" t="s">
        <v>461</v>
      </c>
      <c r="DW117" s="1027"/>
      <c r="DX117" s="1027"/>
      <c r="DY117" s="1027"/>
      <c r="DZ117" s="1028"/>
    </row>
    <row r="118" spans="1:130" s="247" customFormat="1" ht="26.25" customHeight="1">
      <c r="A118" s="96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48" t="s">
        <v>431</v>
      </c>
      <c r="AB118" s="949"/>
      <c r="AC118" s="949"/>
      <c r="AD118" s="949"/>
      <c r="AE118" s="950"/>
      <c r="AF118" s="948" t="s">
        <v>311</v>
      </c>
      <c r="AG118" s="949"/>
      <c r="AH118" s="949"/>
      <c r="AI118" s="949"/>
      <c r="AJ118" s="950"/>
      <c r="AK118" s="948" t="s">
        <v>310</v>
      </c>
      <c r="AL118" s="949"/>
      <c r="AM118" s="949"/>
      <c r="AN118" s="949"/>
      <c r="AO118" s="950"/>
      <c r="AP118" s="1035" t="s">
        <v>432</v>
      </c>
      <c r="AQ118" s="1036"/>
      <c r="AR118" s="1036"/>
      <c r="AS118" s="1036"/>
      <c r="AT118" s="1037"/>
      <c r="AU118" s="964"/>
      <c r="AV118" s="965"/>
      <c r="AW118" s="965"/>
      <c r="AX118" s="965"/>
      <c r="AY118" s="965"/>
      <c r="AZ118" s="1038" t="s">
        <v>462</v>
      </c>
      <c r="BA118" s="1029"/>
      <c r="BB118" s="1029"/>
      <c r="BC118" s="1029"/>
      <c r="BD118" s="1029"/>
      <c r="BE118" s="1029"/>
      <c r="BF118" s="1029"/>
      <c r="BG118" s="1029"/>
      <c r="BH118" s="1029"/>
      <c r="BI118" s="1029"/>
      <c r="BJ118" s="1029"/>
      <c r="BK118" s="1029"/>
      <c r="BL118" s="1029"/>
      <c r="BM118" s="1029"/>
      <c r="BN118" s="1029"/>
      <c r="BO118" s="1029"/>
      <c r="BP118" s="1030"/>
      <c r="BQ118" s="1061" t="s">
        <v>128</v>
      </c>
      <c r="BR118" s="1062"/>
      <c r="BS118" s="1062"/>
      <c r="BT118" s="1062"/>
      <c r="BU118" s="1062"/>
      <c r="BV118" s="1062" t="s">
        <v>128</v>
      </c>
      <c r="BW118" s="1062"/>
      <c r="BX118" s="1062"/>
      <c r="BY118" s="1062"/>
      <c r="BZ118" s="1062"/>
      <c r="CA118" s="1062" t="s">
        <v>128</v>
      </c>
      <c r="CB118" s="1062"/>
      <c r="CC118" s="1062"/>
      <c r="CD118" s="1062"/>
      <c r="CE118" s="1062"/>
      <c r="CF118" s="978" t="s">
        <v>128</v>
      </c>
      <c r="CG118" s="979"/>
      <c r="CH118" s="979"/>
      <c r="CI118" s="979"/>
      <c r="CJ118" s="979"/>
      <c r="CK118" s="1009"/>
      <c r="CL118" s="1010"/>
      <c r="CM118" s="980" t="s">
        <v>463</v>
      </c>
      <c r="CN118" s="981"/>
      <c r="CO118" s="981"/>
      <c r="CP118" s="981"/>
      <c r="CQ118" s="981"/>
      <c r="CR118" s="981"/>
      <c r="CS118" s="981"/>
      <c r="CT118" s="981"/>
      <c r="CU118" s="981"/>
      <c r="CV118" s="981"/>
      <c r="CW118" s="981"/>
      <c r="CX118" s="981"/>
      <c r="CY118" s="981"/>
      <c r="CZ118" s="981"/>
      <c r="DA118" s="981"/>
      <c r="DB118" s="981"/>
      <c r="DC118" s="981"/>
      <c r="DD118" s="981"/>
      <c r="DE118" s="981"/>
      <c r="DF118" s="982"/>
      <c r="DG118" s="1022" t="s">
        <v>461</v>
      </c>
      <c r="DH118" s="1023"/>
      <c r="DI118" s="1023"/>
      <c r="DJ118" s="1023"/>
      <c r="DK118" s="1024"/>
      <c r="DL118" s="1025" t="s">
        <v>128</v>
      </c>
      <c r="DM118" s="1023"/>
      <c r="DN118" s="1023"/>
      <c r="DO118" s="1023"/>
      <c r="DP118" s="1024"/>
      <c r="DQ118" s="1025" t="s">
        <v>128</v>
      </c>
      <c r="DR118" s="1023"/>
      <c r="DS118" s="1023"/>
      <c r="DT118" s="1023"/>
      <c r="DU118" s="1024"/>
      <c r="DV118" s="1026" t="s">
        <v>128</v>
      </c>
      <c r="DW118" s="1027"/>
      <c r="DX118" s="1027"/>
      <c r="DY118" s="1027"/>
      <c r="DZ118" s="1028"/>
    </row>
    <row r="119" spans="1:130" s="247" customFormat="1" ht="26.25" customHeight="1">
      <c r="A119" s="1122" t="s">
        <v>436</v>
      </c>
      <c r="B119" s="1008"/>
      <c r="C119" s="987" t="s">
        <v>437</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55" t="s">
        <v>128</v>
      </c>
      <c r="AB119" s="956"/>
      <c r="AC119" s="956"/>
      <c r="AD119" s="956"/>
      <c r="AE119" s="957"/>
      <c r="AF119" s="958" t="s">
        <v>128</v>
      </c>
      <c r="AG119" s="956"/>
      <c r="AH119" s="956"/>
      <c r="AI119" s="956"/>
      <c r="AJ119" s="957"/>
      <c r="AK119" s="958" t="s">
        <v>128</v>
      </c>
      <c r="AL119" s="956"/>
      <c r="AM119" s="956"/>
      <c r="AN119" s="956"/>
      <c r="AO119" s="957"/>
      <c r="AP119" s="959" t="s">
        <v>128</v>
      </c>
      <c r="AQ119" s="960"/>
      <c r="AR119" s="960"/>
      <c r="AS119" s="960"/>
      <c r="AT119" s="961"/>
      <c r="AU119" s="966"/>
      <c r="AV119" s="967"/>
      <c r="AW119" s="967"/>
      <c r="AX119" s="967"/>
      <c r="AY119" s="967"/>
      <c r="AZ119" s="278" t="s">
        <v>188</v>
      </c>
      <c r="BA119" s="278"/>
      <c r="BB119" s="278"/>
      <c r="BC119" s="278"/>
      <c r="BD119" s="278"/>
      <c r="BE119" s="278"/>
      <c r="BF119" s="278"/>
      <c r="BG119" s="278"/>
      <c r="BH119" s="278"/>
      <c r="BI119" s="278"/>
      <c r="BJ119" s="278"/>
      <c r="BK119" s="278"/>
      <c r="BL119" s="278"/>
      <c r="BM119" s="278"/>
      <c r="BN119" s="278"/>
      <c r="BO119" s="1039" t="s">
        <v>464</v>
      </c>
      <c r="BP119" s="1070"/>
      <c r="BQ119" s="1061">
        <v>15929949</v>
      </c>
      <c r="BR119" s="1062"/>
      <c r="BS119" s="1062"/>
      <c r="BT119" s="1062"/>
      <c r="BU119" s="1062"/>
      <c r="BV119" s="1062">
        <v>15852910</v>
      </c>
      <c r="BW119" s="1062"/>
      <c r="BX119" s="1062"/>
      <c r="BY119" s="1062"/>
      <c r="BZ119" s="1062"/>
      <c r="CA119" s="1062">
        <v>15024891</v>
      </c>
      <c r="CB119" s="1062"/>
      <c r="CC119" s="1062"/>
      <c r="CD119" s="1062"/>
      <c r="CE119" s="1062"/>
      <c r="CF119" s="1063"/>
      <c r="CG119" s="1064"/>
      <c r="CH119" s="1064"/>
      <c r="CI119" s="1064"/>
      <c r="CJ119" s="1065"/>
      <c r="CK119" s="1011"/>
      <c r="CL119" s="1012"/>
      <c r="CM119" s="1066" t="s">
        <v>465</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v>3634</v>
      </c>
      <c r="DH119" s="1048"/>
      <c r="DI119" s="1048"/>
      <c r="DJ119" s="1048"/>
      <c r="DK119" s="1049"/>
      <c r="DL119" s="1047" t="s">
        <v>128</v>
      </c>
      <c r="DM119" s="1048"/>
      <c r="DN119" s="1048"/>
      <c r="DO119" s="1048"/>
      <c r="DP119" s="1049"/>
      <c r="DQ119" s="1047" t="s">
        <v>128</v>
      </c>
      <c r="DR119" s="1048"/>
      <c r="DS119" s="1048"/>
      <c r="DT119" s="1048"/>
      <c r="DU119" s="1049"/>
      <c r="DV119" s="1050" t="s">
        <v>128</v>
      </c>
      <c r="DW119" s="1051"/>
      <c r="DX119" s="1051"/>
      <c r="DY119" s="1051"/>
      <c r="DZ119" s="1052"/>
    </row>
    <row r="120" spans="1:130" s="247" customFormat="1" ht="26.25" customHeight="1">
      <c r="A120" s="1123"/>
      <c r="B120" s="1010"/>
      <c r="C120" s="980" t="s">
        <v>441</v>
      </c>
      <c r="D120" s="981"/>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2"/>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3" t="s">
        <v>466</v>
      </c>
      <c r="AV120" s="1054"/>
      <c r="AW120" s="1054"/>
      <c r="AX120" s="1054"/>
      <c r="AY120" s="1055"/>
      <c r="AZ120" s="1004" t="s">
        <v>467</v>
      </c>
      <c r="BA120" s="953"/>
      <c r="BB120" s="953"/>
      <c r="BC120" s="953"/>
      <c r="BD120" s="953"/>
      <c r="BE120" s="953"/>
      <c r="BF120" s="953"/>
      <c r="BG120" s="953"/>
      <c r="BH120" s="953"/>
      <c r="BI120" s="953"/>
      <c r="BJ120" s="953"/>
      <c r="BK120" s="953"/>
      <c r="BL120" s="953"/>
      <c r="BM120" s="953"/>
      <c r="BN120" s="953"/>
      <c r="BO120" s="953"/>
      <c r="BP120" s="954"/>
      <c r="BQ120" s="990">
        <v>1157028</v>
      </c>
      <c r="BR120" s="991"/>
      <c r="BS120" s="991"/>
      <c r="BT120" s="991"/>
      <c r="BU120" s="991"/>
      <c r="BV120" s="991">
        <v>1066509</v>
      </c>
      <c r="BW120" s="991"/>
      <c r="BX120" s="991"/>
      <c r="BY120" s="991"/>
      <c r="BZ120" s="991"/>
      <c r="CA120" s="991">
        <v>1101726</v>
      </c>
      <c r="CB120" s="991"/>
      <c r="CC120" s="991"/>
      <c r="CD120" s="991"/>
      <c r="CE120" s="991"/>
      <c r="CF120" s="1005">
        <v>22.6</v>
      </c>
      <c r="CG120" s="1006"/>
      <c r="CH120" s="1006"/>
      <c r="CI120" s="1006"/>
      <c r="CJ120" s="1006"/>
      <c r="CK120" s="1071" t="s">
        <v>468</v>
      </c>
      <c r="CL120" s="1072"/>
      <c r="CM120" s="1072"/>
      <c r="CN120" s="1072"/>
      <c r="CO120" s="1073"/>
      <c r="CP120" s="1079" t="s">
        <v>410</v>
      </c>
      <c r="CQ120" s="1080"/>
      <c r="CR120" s="1080"/>
      <c r="CS120" s="1080"/>
      <c r="CT120" s="1080"/>
      <c r="CU120" s="1080"/>
      <c r="CV120" s="1080"/>
      <c r="CW120" s="1080"/>
      <c r="CX120" s="1080"/>
      <c r="CY120" s="1080"/>
      <c r="CZ120" s="1080"/>
      <c r="DA120" s="1080"/>
      <c r="DB120" s="1080"/>
      <c r="DC120" s="1080"/>
      <c r="DD120" s="1080"/>
      <c r="DE120" s="1080"/>
      <c r="DF120" s="1081"/>
      <c r="DG120" s="990">
        <v>6501054</v>
      </c>
      <c r="DH120" s="991"/>
      <c r="DI120" s="991"/>
      <c r="DJ120" s="991"/>
      <c r="DK120" s="991"/>
      <c r="DL120" s="991">
        <v>6573815</v>
      </c>
      <c r="DM120" s="991"/>
      <c r="DN120" s="991"/>
      <c r="DO120" s="991"/>
      <c r="DP120" s="991"/>
      <c r="DQ120" s="991">
        <v>6091197</v>
      </c>
      <c r="DR120" s="991"/>
      <c r="DS120" s="991"/>
      <c r="DT120" s="991"/>
      <c r="DU120" s="991"/>
      <c r="DV120" s="992">
        <v>125</v>
      </c>
      <c r="DW120" s="992"/>
      <c r="DX120" s="992"/>
      <c r="DY120" s="992"/>
      <c r="DZ120" s="993"/>
    </row>
    <row r="121" spans="1:130" s="247" customFormat="1" ht="26.25" customHeight="1">
      <c r="A121" s="1123"/>
      <c r="B121" s="1010"/>
      <c r="C121" s="1031" t="s">
        <v>469</v>
      </c>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3"/>
      <c r="AA121" s="1022" t="s">
        <v>128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6"/>
      <c r="AV121" s="1057"/>
      <c r="AW121" s="1057"/>
      <c r="AX121" s="1057"/>
      <c r="AY121" s="1058"/>
      <c r="AZ121" s="1013" t="s">
        <v>470</v>
      </c>
      <c r="BA121" s="1014"/>
      <c r="BB121" s="1014"/>
      <c r="BC121" s="1014"/>
      <c r="BD121" s="1014"/>
      <c r="BE121" s="1014"/>
      <c r="BF121" s="1014"/>
      <c r="BG121" s="1014"/>
      <c r="BH121" s="1014"/>
      <c r="BI121" s="1014"/>
      <c r="BJ121" s="1014"/>
      <c r="BK121" s="1014"/>
      <c r="BL121" s="1014"/>
      <c r="BM121" s="1014"/>
      <c r="BN121" s="1014"/>
      <c r="BO121" s="1014"/>
      <c r="BP121" s="1015"/>
      <c r="BQ121" s="983">
        <v>1655528</v>
      </c>
      <c r="BR121" s="984"/>
      <c r="BS121" s="984"/>
      <c r="BT121" s="984"/>
      <c r="BU121" s="984"/>
      <c r="BV121" s="984">
        <v>1619978</v>
      </c>
      <c r="BW121" s="984"/>
      <c r="BX121" s="984"/>
      <c r="BY121" s="984"/>
      <c r="BZ121" s="984"/>
      <c r="CA121" s="984">
        <v>1669287</v>
      </c>
      <c r="CB121" s="984"/>
      <c r="CC121" s="984"/>
      <c r="CD121" s="984"/>
      <c r="CE121" s="984"/>
      <c r="CF121" s="978">
        <v>34.200000000000003</v>
      </c>
      <c r="CG121" s="979"/>
      <c r="CH121" s="979"/>
      <c r="CI121" s="979"/>
      <c r="CJ121" s="979"/>
      <c r="CK121" s="1074"/>
      <c r="CL121" s="1075"/>
      <c r="CM121" s="1075"/>
      <c r="CN121" s="1075"/>
      <c r="CO121" s="1076"/>
      <c r="CP121" s="1084" t="s">
        <v>471</v>
      </c>
      <c r="CQ121" s="1085"/>
      <c r="CR121" s="1085"/>
      <c r="CS121" s="1085"/>
      <c r="CT121" s="1085"/>
      <c r="CU121" s="1085"/>
      <c r="CV121" s="1085"/>
      <c r="CW121" s="1085"/>
      <c r="CX121" s="1085"/>
      <c r="CY121" s="1085"/>
      <c r="CZ121" s="1085"/>
      <c r="DA121" s="1085"/>
      <c r="DB121" s="1085"/>
      <c r="DC121" s="1085"/>
      <c r="DD121" s="1085"/>
      <c r="DE121" s="1085"/>
      <c r="DF121" s="1086"/>
      <c r="DG121" s="983">
        <v>737223</v>
      </c>
      <c r="DH121" s="984"/>
      <c r="DI121" s="984"/>
      <c r="DJ121" s="984"/>
      <c r="DK121" s="984"/>
      <c r="DL121" s="984">
        <v>793137</v>
      </c>
      <c r="DM121" s="984"/>
      <c r="DN121" s="984"/>
      <c r="DO121" s="984"/>
      <c r="DP121" s="984"/>
      <c r="DQ121" s="984">
        <v>770212</v>
      </c>
      <c r="DR121" s="984"/>
      <c r="DS121" s="984"/>
      <c r="DT121" s="984"/>
      <c r="DU121" s="984"/>
      <c r="DV121" s="985">
        <v>15.8</v>
      </c>
      <c r="DW121" s="985"/>
      <c r="DX121" s="985"/>
      <c r="DY121" s="985"/>
      <c r="DZ121" s="986"/>
    </row>
    <row r="122" spans="1:130" s="247" customFormat="1" ht="26.25" customHeight="1">
      <c r="A122" s="1123"/>
      <c r="B122" s="1010"/>
      <c r="C122" s="980" t="s">
        <v>451</v>
      </c>
      <c r="D122" s="981"/>
      <c r="E122" s="981"/>
      <c r="F122" s="981"/>
      <c r="G122" s="981"/>
      <c r="H122" s="981"/>
      <c r="I122" s="981"/>
      <c r="J122" s="981"/>
      <c r="K122" s="981"/>
      <c r="L122" s="981"/>
      <c r="M122" s="981"/>
      <c r="N122" s="981"/>
      <c r="O122" s="981"/>
      <c r="P122" s="981"/>
      <c r="Q122" s="981"/>
      <c r="R122" s="981"/>
      <c r="S122" s="981"/>
      <c r="T122" s="981"/>
      <c r="U122" s="981"/>
      <c r="V122" s="981"/>
      <c r="W122" s="981"/>
      <c r="X122" s="981"/>
      <c r="Y122" s="981"/>
      <c r="Z122" s="982"/>
      <c r="AA122" s="1022" t="s">
        <v>128</v>
      </c>
      <c r="AB122" s="1023"/>
      <c r="AC122" s="1023"/>
      <c r="AD122" s="1023"/>
      <c r="AE122" s="1024"/>
      <c r="AF122" s="1025" t="s">
        <v>461</v>
      </c>
      <c r="AG122" s="1023"/>
      <c r="AH122" s="1023"/>
      <c r="AI122" s="1023"/>
      <c r="AJ122" s="1024"/>
      <c r="AK122" s="1025" t="s">
        <v>128</v>
      </c>
      <c r="AL122" s="1023"/>
      <c r="AM122" s="1023"/>
      <c r="AN122" s="1023"/>
      <c r="AO122" s="1024"/>
      <c r="AP122" s="1026" t="s">
        <v>461</v>
      </c>
      <c r="AQ122" s="1027"/>
      <c r="AR122" s="1027"/>
      <c r="AS122" s="1027"/>
      <c r="AT122" s="1028"/>
      <c r="AU122" s="1056"/>
      <c r="AV122" s="1057"/>
      <c r="AW122" s="1057"/>
      <c r="AX122" s="1057"/>
      <c r="AY122" s="1058"/>
      <c r="AZ122" s="1038" t="s">
        <v>472</v>
      </c>
      <c r="BA122" s="1029"/>
      <c r="BB122" s="1029"/>
      <c r="BC122" s="1029"/>
      <c r="BD122" s="1029"/>
      <c r="BE122" s="1029"/>
      <c r="BF122" s="1029"/>
      <c r="BG122" s="1029"/>
      <c r="BH122" s="1029"/>
      <c r="BI122" s="1029"/>
      <c r="BJ122" s="1029"/>
      <c r="BK122" s="1029"/>
      <c r="BL122" s="1029"/>
      <c r="BM122" s="1029"/>
      <c r="BN122" s="1029"/>
      <c r="BO122" s="1029"/>
      <c r="BP122" s="1030"/>
      <c r="BQ122" s="1061">
        <v>9136004</v>
      </c>
      <c r="BR122" s="1062"/>
      <c r="BS122" s="1062"/>
      <c r="BT122" s="1062"/>
      <c r="BU122" s="1062"/>
      <c r="BV122" s="1062">
        <v>9144889</v>
      </c>
      <c r="BW122" s="1062"/>
      <c r="BX122" s="1062"/>
      <c r="BY122" s="1062"/>
      <c r="BZ122" s="1062"/>
      <c r="CA122" s="1062">
        <v>8880492</v>
      </c>
      <c r="CB122" s="1062"/>
      <c r="CC122" s="1062"/>
      <c r="CD122" s="1062"/>
      <c r="CE122" s="1062"/>
      <c r="CF122" s="1082">
        <v>182.2</v>
      </c>
      <c r="CG122" s="1083"/>
      <c r="CH122" s="1083"/>
      <c r="CI122" s="1083"/>
      <c r="CJ122" s="1083"/>
      <c r="CK122" s="1074"/>
      <c r="CL122" s="1075"/>
      <c r="CM122" s="1075"/>
      <c r="CN122" s="1075"/>
      <c r="CO122" s="1076"/>
      <c r="CP122" s="1084" t="s">
        <v>473</v>
      </c>
      <c r="CQ122" s="1085"/>
      <c r="CR122" s="1085"/>
      <c r="CS122" s="1085"/>
      <c r="CT122" s="1085"/>
      <c r="CU122" s="1085"/>
      <c r="CV122" s="1085"/>
      <c r="CW122" s="1085"/>
      <c r="CX122" s="1085"/>
      <c r="CY122" s="1085"/>
      <c r="CZ122" s="1085"/>
      <c r="DA122" s="1085"/>
      <c r="DB122" s="1085"/>
      <c r="DC122" s="1085"/>
      <c r="DD122" s="1085"/>
      <c r="DE122" s="1085"/>
      <c r="DF122" s="1086"/>
      <c r="DG122" s="983" t="s">
        <v>461</v>
      </c>
      <c r="DH122" s="984"/>
      <c r="DI122" s="984"/>
      <c r="DJ122" s="984"/>
      <c r="DK122" s="984"/>
      <c r="DL122" s="984" t="s">
        <v>128</v>
      </c>
      <c r="DM122" s="984"/>
      <c r="DN122" s="984"/>
      <c r="DO122" s="984"/>
      <c r="DP122" s="984"/>
      <c r="DQ122" s="984" t="s">
        <v>128</v>
      </c>
      <c r="DR122" s="984"/>
      <c r="DS122" s="984"/>
      <c r="DT122" s="984"/>
      <c r="DU122" s="984"/>
      <c r="DV122" s="985" t="s">
        <v>128</v>
      </c>
      <c r="DW122" s="985"/>
      <c r="DX122" s="985"/>
      <c r="DY122" s="985"/>
      <c r="DZ122" s="986"/>
    </row>
    <row r="123" spans="1:130" s="247" customFormat="1" ht="26.25" customHeight="1">
      <c r="A123" s="1123"/>
      <c r="B123" s="1010"/>
      <c r="C123" s="980" t="s">
        <v>457</v>
      </c>
      <c r="D123" s="981"/>
      <c r="E123" s="981"/>
      <c r="F123" s="981"/>
      <c r="G123" s="981"/>
      <c r="H123" s="981"/>
      <c r="I123" s="981"/>
      <c r="J123" s="981"/>
      <c r="K123" s="981"/>
      <c r="L123" s="981"/>
      <c r="M123" s="981"/>
      <c r="N123" s="981"/>
      <c r="O123" s="981"/>
      <c r="P123" s="981"/>
      <c r="Q123" s="981"/>
      <c r="R123" s="981"/>
      <c r="S123" s="981"/>
      <c r="T123" s="981"/>
      <c r="U123" s="981"/>
      <c r="V123" s="981"/>
      <c r="W123" s="981"/>
      <c r="X123" s="981"/>
      <c r="Y123" s="981"/>
      <c r="Z123" s="982"/>
      <c r="AA123" s="1022">
        <v>32417</v>
      </c>
      <c r="AB123" s="1023"/>
      <c r="AC123" s="1023"/>
      <c r="AD123" s="1023"/>
      <c r="AE123" s="1024"/>
      <c r="AF123" s="1025">
        <v>32417</v>
      </c>
      <c r="AG123" s="1023"/>
      <c r="AH123" s="1023"/>
      <c r="AI123" s="1023"/>
      <c r="AJ123" s="1024"/>
      <c r="AK123" s="1025">
        <v>32417</v>
      </c>
      <c r="AL123" s="1023"/>
      <c r="AM123" s="1023"/>
      <c r="AN123" s="1023"/>
      <c r="AO123" s="1024"/>
      <c r="AP123" s="1026">
        <v>0.7</v>
      </c>
      <c r="AQ123" s="1027"/>
      <c r="AR123" s="1027"/>
      <c r="AS123" s="1027"/>
      <c r="AT123" s="1028"/>
      <c r="AU123" s="1059"/>
      <c r="AV123" s="1060"/>
      <c r="AW123" s="1060"/>
      <c r="AX123" s="1060"/>
      <c r="AY123" s="1060"/>
      <c r="AZ123" s="278" t="s">
        <v>188</v>
      </c>
      <c r="BA123" s="278"/>
      <c r="BB123" s="278"/>
      <c r="BC123" s="278"/>
      <c r="BD123" s="278"/>
      <c r="BE123" s="278"/>
      <c r="BF123" s="278"/>
      <c r="BG123" s="278"/>
      <c r="BH123" s="278"/>
      <c r="BI123" s="278"/>
      <c r="BJ123" s="278"/>
      <c r="BK123" s="278"/>
      <c r="BL123" s="278"/>
      <c r="BM123" s="278"/>
      <c r="BN123" s="278"/>
      <c r="BO123" s="1039" t="s">
        <v>474</v>
      </c>
      <c r="BP123" s="1070"/>
      <c r="BQ123" s="1129">
        <v>11948560</v>
      </c>
      <c r="BR123" s="1130"/>
      <c r="BS123" s="1130"/>
      <c r="BT123" s="1130"/>
      <c r="BU123" s="1130"/>
      <c r="BV123" s="1130">
        <v>11831376</v>
      </c>
      <c r="BW123" s="1130"/>
      <c r="BX123" s="1130"/>
      <c r="BY123" s="1130"/>
      <c r="BZ123" s="1130"/>
      <c r="CA123" s="1130">
        <v>11651505</v>
      </c>
      <c r="CB123" s="1130"/>
      <c r="CC123" s="1130"/>
      <c r="CD123" s="1130"/>
      <c r="CE123" s="1130"/>
      <c r="CF123" s="1063"/>
      <c r="CG123" s="1064"/>
      <c r="CH123" s="1064"/>
      <c r="CI123" s="1064"/>
      <c r="CJ123" s="1065"/>
      <c r="CK123" s="1074"/>
      <c r="CL123" s="1075"/>
      <c r="CM123" s="1075"/>
      <c r="CN123" s="1075"/>
      <c r="CO123" s="1076"/>
      <c r="CP123" s="1084" t="s">
        <v>407</v>
      </c>
      <c r="CQ123" s="1085"/>
      <c r="CR123" s="1085"/>
      <c r="CS123" s="1085"/>
      <c r="CT123" s="1085"/>
      <c r="CU123" s="1085"/>
      <c r="CV123" s="1085"/>
      <c r="CW123" s="1085"/>
      <c r="CX123" s="1085"/>
      <c r="CY123" s="1085"/>
      <c r="CZ123" s="1085"/>
      <c r="DA123" s="1085"/>
      <c r="DB123" s="1085"/>
      <c r="DC123" s="1085"/>
      <c r="DD123" s="1085"/>
      <c r="DE123" s="1085"/>
      <c r="DF123" s="1086"/>
      <c r="DG123" s="1022" t="s">
        <v>128</v>
      </c>
      <c r="DH123" s="1023"/>
      <c r="DI123" s="1023"/>
      <c r="DJ123" s="1023"/>
      <c r="DK123" s="1024"/>
      <c r="DL123" s="1025" t="s">
        <v>128</v>
      </c>
      <c r="DM123" s="1023"/>
      <c r="DN123" s="1023"/>
      <c r="DO123" s="1023"/>
      <c r="DP123" s="1024"/>
      <c r="DQ123" s="1025" t="s">
        <v>128</v>
      </c>
      <c r="DR123" s="1023"/>
      <c r="DS123" s="1023"/>
      <c r="DT123" s="1023"/>
      <c r="DU123" s="1024"/>
      <c r="DV123" s="1026" t="s">
        <v>128</v>
      </c>
      <c r="DW123" s="1027"/>
      <c r="DX123" s="1027"/>
      <c r="DY123" s="1027"/>
      <c r="DZ123" s="1028"/>
    </row>
    <row r="124" spans="1:130" s="247" customFormat="1" ht="26.25" customHeight="1" thickBot="1">
      <c r="A124" s="1123"/>
      <c r="B124" s="1010"/>
      <c r="C124" s="980" t="s">
        <v>460</v>
      </c>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2"/>
      <c r="AA124" s="1022" t="s">
        <v>128</v>
      </c>
      <c r="AB124" s="1023"/>
      <c r="AC124" s="1023"/>
      <c r="AD124" s="1023"/>
      <c r="AE124" s="1024"/>
      <c r="AF124" s="1025" t="s">
        <v>128</v>
      </c>
      <c r="AG124" s="1023"/>
      <c r="AH124" s="1023"/>
      <c r="AI124" s="1023"/>
      <c r="AJ124" s="1024"/>
      <c r="AK124" s="1025" t="s">
        <v>128</v>
      </c>
      <c r="AL124" s="1023"/>
      <c r="AM124" s="1023"/>
      <c r="AN124" s="1023"/>
      <c r="AO124" s="1024"/>
      <c r="AP124" s="1026" t="s">
        <v>128</v>
      </c>
      <c r="AQ124" s="1027"/>
      <c r="AR124" s="1027"/>
      <c r="AS124" s="1027"/>
      <c r="AT124" s="1028"/>
      <c r="AU124" s="1125" t="s">
        <v>475</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81</v>
      </c>
      <c r="BR124" s="1092"/>
      <c r="BS124" s="1092"/>
      <c r="BT124" s="1092"/>
      <c r="BU124" s="1092"/>
      <c r="BV124" s="1092">
        <v>82.6</v>
      </c>
      <c r="BW124" s="1092"/>
      <c r="BX124" s="1092"/>
      <c r="BY124" s="1092"/>
      <c r="BZ124" s="1092"/>
      <c r="CA124" s="1092">
        <v>69.2</v>
      </c>
      <c r="CB124" s="1092"/>
      <c r="CC124" s="1092"/>
      <c r="CD124" s="1092"/>
      <c r="CE124" s="1092"/>
      <c r="CF124" s="1093"/>
      <c r="CG124" s="1094"/>
      <c r="CH124" s="1094"/>
      <c r="CI124" s="1094"/>
      <c r="CJ124" s="1095"/>
      <c r="CK124" s="1077"/>
      <c r="CL124" s="1077"/>
      <c r="CM124" s="1077"/>
      <c r="CN124" s="1077"/>
      <c r="CO124" s="1078"/>
      <c r="CP124" s="1084" t="s">
        <v>476</v>
      </c>
      <c r="CQ124" s="1085"/>
      <c r="CR124" s="1085"/>
      <c r="CS124" s="1085"/>
      <c r="CT124" s="1085"/>
      <c r="CU124" s="1085"/>
      <c r="CV124" s="1085"/>
      <c r="CW124" s="1085"/>
      <c r="CX124" s="1085"/>
      <c r="CY124" s="1085"/>
      <c r="CZ124" s="1085"/>
      <c r="DA124" s="1085"/>
      <c r="DB124" s="1085"/>
      <c r="DC124" s="1085"/>
      <c r="DD124" s="1085"/>
      <c r="DE124" s="1085"/>
      <c r="DF124" s="1086"/>
      <c r="DG124" s="1069" t="s">
        <v>461</v>
      </c>
      <c r="DH124" s="1048"/>
      <c r="DI124" s="1048"/>
      <c r="DJ124" s="1048"/>
      <c r="DK124" s="1049"/>
      <c r="DL124" s="1047" t="s">
        <v>128</v>
      </c>
      <c r="DM124" s="1048"/>
      <c r="DN124" s="1048"/>
      <c r="DO124" s="1048"/>
      <c r="DP124" s="1049"/>
      <c r="DQ124" s="1047" t="s">
        <v>128</v>
      </c>
      <c r="DR124" s="1048"/>
      <c r="DS124" s="1048"/>
      <c r="DT124" s="1048"/>
      <c r="DU124" s="1049"/>
      <c r="DV124" s="1050" t="s">
        <v>461</v>
      </c>
      <c r="DW124" s="1051"/>
      <c r="DX124" s="1051"/>
      <c r="DY124" s="1051"/>
      <c r="DZ124" s="1052"/>
    </row>
    <row r="125" spans="1:130" s="247" customFormat="1" ht="26.25" customHeight="1">
      <c r="A125" s="1123"/>
      <c r="B125" s="1010"/>
      <c r="C125" s="980" t="s">
        <v>463</v>
      </c>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2"/>
      <c r="AA125" s="1022" t="s">
        <v>128</v>
      </c>
      <c r="AB125" s="1023"/>
      <c r="AC125" s="1023"/>
      <c r="AD125" s="1023"/>
      <c r="AE125" s="1024"/>
      <c r="AF125" s="1025" t="s">
        <v>128</v>
      </c>
      <c r="AG125" s="1023"/>
      <c r="AH125" s="1023"/>
      <c r="AI125" s="1023"/>
      <c r="AJ125" s="1024"/>
      <c r="AK125" s="1025" t="s">
        <v>461</v>
      </c>
      <c r="AL125" s="1023"/>
      <c r="AM125" s="1023"/>
      <c r="AN125" s="1023"/>
      <c r="AO125" s="1024"/>
      <c r="AP125" s="1026" t="s">
        <v>461</v>
      </c>
      <c r="AQ125" s="1027"/>
      <c r="AR125" s="1027"/>
      <c r="AS125" s="1027"/>
      <c r="AT125" s="102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7" t="s">
        <v>477</v>
      </c>
      <c r="CL125" s="1072"/>
      <c r="CM125" s="1072"/>
      <c r="CN125" s="1072"/>
      <c r="CO125" s="1073"/>
      <c r="CP125" s="1004" t="s">
        <v>478</v>
      </c>
      <c r="CQ125" s="953"/>
      <c r="CR125" s="953"/>
      <c r="CS125" s="953"/>
      <c r="CT125" s="953"/>
      <c r="CU125" s="953"/>
      <c r="CV125" s="953"/>
      <c r="CW125" s="953"/>
      <c r="CX125" s="953"/>
      <c r="CY125" s="953"/>
      <c r="CZ125" s="953"/>
      <c r="DA125" s="953"/>
      <c r="DB125" s="953"/>
      <c r="DC125" s="953"/>
      <c r="DD125" s="953"/>
      <c r="DE125" s="953"/>
      <c r="DF125" s="954"/>
      <c r="DG125" s="990" t="s">
        <v>128</v>
      </c>
      <c r="DH125" s="991"/>
      <c r="DI125" s="991"/>
      <c r="DJ125" s="991"/>
      <c r="DK125" s="991"/>
      <c r="DL125" s="991" t="s">
        <v>128</v>
      </c>
      <c r="DM125" s="991"/>
      <c r="DN125" s="991"/>
      <c r="DO125" s="991"/>
      <c r="DP125" s="991"/>
      <c r="DQ125" s="991" t="s">
        <v>128</v>
      </c>
      <c r="DR125" s="991"/>
      <c r="DS125" s="991"/>
      <c r="DT125" s="991"/>
      <c r="DU125" s="991"/>
      <c r="DV125" s="992" t="s">
        <v>461</v>
      </c>
      <c r="DW125" s="992"/>
      <c r="DX125" s="992"/>
      <c r="DY125" s="992"/>
      <c r="DZ125" s="993"/>
    </row>
    <row r="126" spans="1:130" s="247" customFormat="1" ht="26.25" customHeight="1" thickBot="1">
      <c r="A126" s="1123"/>
      <c r="B126" s="1010"/>
      <c r="C126" s="980" t="s">
        <v>465</v>
      </c>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2"/>
      <c r="AA126" s="1022">
        <v>3647</v>
      </c>
      <c r="AB126" s="1023"/>
      <c r="AC126" s="1023"/>
      <c r="AD126" s="1023"/>
      <c r="AE126" s="1024"/>
      <c r="AF126" s="1025">
        <v>3639</v>
      </c>
      <c r="AG126" s="1023"/>
      <c r="AH126" s="1023"/>
      <c r="AI126" s="1023"/>
      <c r="AJ126" s="1024"/>
      <c r="AK126" s="1025" t="s">
        <v>128</v>
      </c>
      <c r="AL126" s="1023"/>
      <c r="AM126" s="1023"/>
      <c r="AN126" s="1023"/>
      <c r="AO126" s="1024"/>
      <c r="AP126" s="1026" t="s">
        <v>461</v>
      </c>
      <c r="AQ126" s="1027"/>
      <c r="AR126" s="1027"/>
      <c r="AS126" s="1027"/>
      <c r="AT126" s="102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8"/>
      <c r="CL126" s="1075"/>
      <c r="CM126" s="1075"/>
      <c r="CN126" s="1075"/>
      <c r="CO126" s="1076"/>
      <c r="CP126" s="1013" t="s">
        <v>479</v>
      </c>
      <c r="CQ126" s="1014"/>
      <c r="CR126" s="1014"/>
      <c r="CS126" s="1014"/>
      <c r="CT126" s="1014"/>
      <c r="CU126" s="1014"/>
      <c r="CV126" s="1014"/>
      <c r="CW126" s="1014"/>
      <c r="CX126" s="1014"/>
      <c r="CY126" s="1014"/>
      <c r="CZ126" s="1014"/>
      <c r="DA126" s="1014"/>
      <c r="DB126" s="1014"/>
      <c r="DC126" s="1014"/>
      <c r="DD126" s="1014"/>
      <c r="DE126" s="1014"/>
      <c r="DF126" s="1015"/>
      <c r="DG126" s="983" t="s">
        <v>128</v>
      </c>
      <c r="DH126" s="984"/>
      <c r="DI126" s="984"/>
      <c r="DJ126" s="984"/>
      <c r="DK126" s="984"/>
      <c r="DL126" s="984" t="s">
        <v>461</v>
      </c>
      <c r="DM126" s="984"/>
      <c r="DN126" s="984"/>
      <c r="DO126" s="984"/>
      <c r="DP126" s="984"/>
      <c r="DQ126" s="984" t="s">
        <v>461</v>
      </c>
      <c r="DR126" s="984"/>
      <c r="DS126" s="984"/>
      <c r="DT126" s="984"/>
      <c r="DU126" s="984"/>
      <c r="DV126" s="985" t="s">
        <v>128</v>
      </c>
      <c r="DW126" s="985"/>
      <c r="DX126" s="985"/>
      <c r="DY126" s="985"/>
      <c r="DZ126" s="986"/>
    </row>
    <row r="127" spans="1:130" s="247" customFormat="1" ht="26.25" customHeight="1">
      <c r="A127" s="1124"/>
      <c r="B127" s="1012"/>
      <c r="C127" s="1066" t="s">
        <v>480</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22">
        <v>3542</v>
      </c>
      <c r="AB127" s="1023"/>
      <c r="AC127" s="1023"/>
      <c r="AD127" s="1023"/>
      <c r="AE127" s="1024"/>
      <c r="AF127" s="1025">
        <v>2818</v>
      </c>
      <c r="AG127" s="1023"/>
      <c r="AH127" s="1023"/>
      <c r="AI127" s="1023"/>
      <c r="AJ127" s="1024"/>
      <c r="AK127" s="1025">
        <v>2098</v>
      </c>
      <c r="AL127" s="1023"/>
      <c r="AM127" s="1023"/>
      <c r="AN127" s="1023"/>
      <c r="AO127" s="1024"/>
      <c r="AP127" s="1026">
        <v>0</v>
      </c>
      <c r="AQ127" s="1027"/>
      <c r="AR127" s="1027"/>
      <c r="AS127" s="1027"/>
      <c r="AT127" s="1028"/>
      <c r="AU127" s="283"/>
      <c r="AV127" s="283"/>
      <c r="AW127" s="283"/>
      <c r="AX127" s="1096" t="s">
        <v>481</v>
      </c>
      <c r="AY127" s="1097"/>
      <c r="AZ127" s="1097"/>
      <c r="BA127" s="1097"/>
      <c r="BB127" s="1097"/>
      <c r="BC127" s="1097"/>
      <c r="BD127" s="1097"/>
      <c r="BE127" s="1098"/>
      <c r="BF127" s="1099" t="s">
        <v>482</v>
      </c>
      <c r="BG127" s="1097"/>
      <c r="BH127" s="1097"/>
      <c r="BI127" s="1097"/>
      <c r="BJ127" s="1097"/>
      <c r="BK127" s="1097"/>
      <c r="BL127" s="1098"/>
      <c r="BM127" s="1099" t="s">
        <v>483</v>
      </c>
      <c r="BN127" s="1097"/>
      <c r="BO127" s="1097"/>
      <c r="BP127" s="1097"/>
      <c r="BQ127" s="1097"/>
      <c r="BR127" s="1097"/>
      <c r="BS127" s="1098"/>
      <c r="BT127" s="1099" t="s">
        <v>484</v>
      </c>
      <c r="BU127" s="1097"/>
      <c r="BV127" s="1097"/>
      <c r="BW127" s="1097"/>
      <c r="BX127" s="1097"/>
      <c r="BY127" s="1097"/>
      <c r="BZ127" s="1121"/>
      <c r="CA127" s="283"/>
      <c r="CB127" s="283"/>
      <c r="CC127" s="283"/>
      <c r="CD127" s="284"/>
      <c r="CE127" s="284"/>
      <c r="CF127" s="284"/>
      <c r="CG127" s="281"/>
      <c r="CH127" s="281"/>
      <c r="CI127" s="281"/>
      <c r="CJ127" s="282"/>
      <c r="CK127" s="1088"/>
      <c r="CL127" s="1075"/>
      <c r="CM127" s="1075"/>
      <c r="CN127" s="1075"/>
      <c r="CO127" s="1076"/>
      <c r="CP127" s="1013" t="s">
        <v>485</v>
      </c>
      <c r="CQ127" s="1014"/>
      <c r="CR127" s="1014"/>
      <c r="CS127" s="1014"/>
      <c r="CT127" s="1014"/>
      <c r="CU127" s="1014"/>
      <c r="CV127" s="1014"/>
      <c r="CW127" s="1014"/>
      <c r="CX127" s="1014"/>
      <c r="CY127" s="1014"/>
      <c r="CZ127" s="1014"/>
      <c r="DA127" s="1014"/>
      <c r="DB127" s="1014"/>
      <c r="DC127" s="1014"/>
      <c r="DD127" s="1014"/>
      <c r="DE127" s="1014"/>
      <c r="DF127" s="1015"/>
      <c r="DG127" s="983" t="s">
        <v>128</v>
      </c>
      <c r="DH127" s="984"/>
      <c r="DI127" s="984"/>
      <c r="DJ127" s="984"/>
      <c r="DK127" s="984"/>
      <c r="DL127" s="984" t="s">
        <v>461</v>
      </c>
      <c r="DM127" s="984"/>
      <c r="DN127" s="984"/>
      <c r="DO127" s="984"/>
      <c r="DP127" s="984"/>
      <c r="DQ127" s="984" t="s">
        <v>461</v>
      </c>
      <c r="DR127" s="984"/>
      <c r="DS127" s="984"/>
      <c r="DT127" s="984"/>
      <c r="DU127" s="984"/>
      <c r="DV127" s="985" t="s">
        <v>461</v>
      </c>
      <c r="DW127" s="985"/>
      <c r="DX127" s="985"/>
      <c r="DY127" s="985"/>
      <c r="DZ127" s="986"/>
    </row>
    <row r="128" spans="1:130" s="247" customFormat="1" ht="26.25" customHeight="1" thickBot="1">
      <c r="A128" s="1107" t="s">
        <v>486</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487</v>
      </c>
      <c r="X128" s="1109"/>
      <c r="Y128" s="1109"/>
      <c r="Z128" s="1110"/>
      <c r="AA128" s="1111">
        <v>159411</v>
      </c>
      <c r="AB128" s="1112"/>
      <c r="AC128" s="1112"/>
      <c r="AD128" s="1112"/>
      <c r="AE128" s="1113"/>
      <c r="AF128" s="1114">
        <v>147746</v>
      </c>
      <c r="AG128" s="1112"/>
      <c r="AH128" s="1112"/>
      <c r="AI128" s="1112"/>
      <c r="AJ128" s="1113"/>
      <c r="AK128" s="1114">
        <v>148066</v>
      </c>
      <c r="AL128" s="1112"/>
      <c r="AM128" s="1112"/>
      <c r="AN128" s="1112"/>
      <c r="AO128" s="1113"/>
      <c r="AP128" s="1115"/>
      <c r="AQ128" s="1116"/>
      <c r="AR128" s="1116"/>
      <c r="AS128" s="1116"/>
      <c r="AT128" s="1117"/>
      <c r="AU128" s="283"/>
      <c r="AV128" s="283"/>
      <c r="AW128" s="283"/>
      <c r="AX128" s="952" t="s">
        <v>488</v>
      </c>
      <c r="AY128" s="953"/>
      <c r="AZ128" s="953"/>
      <c r="BA128" s="953"/>
      <c r="BB128" s="953"/>
      <c r="BC128" s="953"/>
      <c r="BD128" s="953"/>
      <c r="BE128" s="954"/>
      <c r="BF128" s="1118" t="s">
        <v>128</v>
      </c>
      <c r="BG128" s="1119"/>
      <c r="BH128" s="1119"/>
      <c r="BI128" s="1119"/>
      <c r="BJ128" s="1119"/>
      <c r="BK128" s="1119"/>
      <c r="BL128" s="1120"/>
      <c r="BM128" s="1118">
        <v>14.63</v>
      </c>
      <c r="BN128" s="1119"/>
      <c r="BO128" s="1119"/>
      <c r="BP128" s="1119"/>
      <c r="BQ128" s="1119"/>
      <c r="BR128" s="1119"/>
      <c r="BS128" s="1120"/>
      <c r="BT128" s="1118">
        <v>20</v>
      </c>
      <c r="BU128" s="1119"/>
      <c r="BV128" s="1119"/>
      <c r="BW128" s="1119"/>
      <c r="BX128" s="1119"/>
      <c r="BY128" s="1119"/>
      <c r="BZ128" s="1143"/>
      <c r="CA128" s="284"/>
      <c r="CB128" s="284"/>
      <c r="CC128" s="284"/>
      <c r="CD128" s="284"/>
      <c r="CE128" s="284"/>
      <c r="CF128" s="284"/>
      <c r="CG128" s="281"/>
      <c r="CH128" s="281"/>
      <c r="CI128" s="281"/>
      <c r="CJ128" s="282"/>
      <c r="CK128" s="1089"/>
      <c r="CL128" s="1090"/>
      <c r="CM128" s="1090"/>
      <c r="CN128" s="1090"/>
      <c r="CO128" s="1091"/>
      <c r="CP128" s="1100" t="s">
        <v>489</v>
      </c>
      <c r="CQ128" s="1101"/>
      <c r="CR128" s="1101"/>
      <c r="CS128" s="1101"/>
      <c r="CT128" s="1101"/>
      <c r="CU128" s="1101"/>
      <c r="CV128" s="1101"/>
      <c r="CW128" s="1101"/>
      <c r="CX128" s="1101"/>
      <c r="CY128" s="1101"/>
      <c r="CZ128" s="1101"/>
      <c r="DA128" s="1101"/>
      <c r="DB128" s="1101"/>
      <c r="DC128" s="1101"/>
      <c r="DD128" s="1101"/>
      <c r="DE128" s="1101"/>
      <c r="DF128" s="1102"/>
      <c r="DG128" s="1103">
        <v>6930</v>
      </c>
      <c r="DH128" s="1104"/>
      <c r="DI128" s="1104"/>
      <c r="DJ128" s="1104"/>
      <c r="DK128" s="1104"/>
      <c r="DL128" s="1104">
        <v>6110</v>
      </c>
      <c r="DM128" s="1104"/>
      <c r="DN128" s="1104"/>
      <c r="DO128" s="1104"/>
      <c r="DP128" s="1104"/>
      <c r="DQ128" s="1104">
        <v>5290</v>
      </c>
      <c r="DR128" s="1104"/>
      <c r="DS128" s="1104"/>
      <c r="DT128" s="1104"/>
      <c r="DU128" s="1104"/>
      <c r="DV128" s="1105">
        <v>0.1</v>
      </c>
      <c r="DW128" s="1105"/>
      <c r="DX128" s="1105"/>
      <c r="DY128" s="1105"/>
      <c r="DZ128" s="1106"/>
    </row>
    <row r="129" spans="1:131" s="247" customFormat="1" ht="26.25" customHeight="1">
      <c r="A129" s="994" t="s">
        <v>106</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7" t="s">
        <v>490</v>
      </c>
      <c r="X129" s="1138"/>
      <c r="Y129" s="1138"/>
      <c r="Z129" s="1139"/>
      <c r="AA129" s="1022">
        <v>5732801</v>
      </c>
      <c r="AB129" s="1023"/>
      <c r="AC129" s="1023"/>
      <c r="AD129" s="1023"/>
      <c r="AE129" s="1024"/>
      <c r="AF129" s="1025">
        <v>5652640</v>
      </c>
      <c r="AG129" s="1023"/>
      <c r="AH129" s="1023"/>
      <c r="AI129" s="1023"/>
      <c r="AJ129" s="1024"/>
      <c r="AK129" s="1025">
        <v>5631931</v>
      </c>
      <c r="AL129" s="1023"/>
      <c r="AM129" s="1023"/>
      <c r="AN129" s="1023"/>
      <c r="AO129" s="1024"/>
      <c r="AP129" s="1140"/>
      <c r="AQ129" s="1141"/>
      <c r="AR129" s="1141"/>
      <c r="AS129" s="1141"/>
      <c r="AT129" s="1142"/>
      <c r="AU129" s="285"/>
      <c r="AV129" s="285"/>
      <c r="AW129" s="285"/>
      <c r="AX129" s="1131" t="s">
        <v>491</v>
      </c>
      <c r="AY129" s="1014"/>
      <c r="AZ129" s="1014"/>
      <c r="BA129" s="1014"/>
      <c r="BB129" s="1014"/>
      <c r="BC129" s="1014"/>
      <c r="BD129" s="1014"/>
      <c r="BE129" s="1015"/>
      <c r="BF129" s="1132" t="s">
        <v>128</v>
      </c>
      <c r="BG129" s="1133"/>
      <c r="BH129" s="1133"/>
      <c r="BI129" s="1133"/>
      <c r="BJ129" s="1133"/>
      <c r="BK129" s="1133"/>
      <c r="BL129" s="1134"/>
      <c r="BM129" s="1132">
        <v>19.63</v>
      </c>
      <c r="BN129" s="1133"/>
      <c r="BO129" s="1133"/>
      <c r="BP129" s="1133"/>
      <c r="BQ129" s="1133"/>
      <c r="BR129" s="1133"/>
      <c r="BS129" s="1134"/>
      <c r="BT129" s="1132">
        <v>30</v>
      </c>
      <c r="BU129" s="1135"/>
      <c r="BV129" s="1135"/>
      <c r="BW129" s="1135"/>
      <c r="BX129" s="1135"/>
      <c r="BY129" s="1135"/>
      <c r="BZ129" s="113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94" t="s">
        <v>492</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7" t="s">
        <v>493</v>
      </c>
      <c r="X130" s="1138"/>
      <c r="Y130" s="1138"/>
      <c r="Z130" s="1139"/>
      <c r="AA130" s="1022">
        <v>820254</v>
      </c>
      <c r="AB130" s="1023"/>
      <c r="AC130" s="1023"/>
      <c r="AD130" s="1023"/>
      <c r="AE130" s="1024"/>
      <c r="AF130" s="1025">
        <v>784775</v>
      </c>
      <c r="AG130" s="1023"/>
      <c r="AH130" s="1023"/>
      <c r="AI130" s="1023"/>
      <c r="AJ130" s="1024"/>
      <c r="AK130" s="1025">
        <v>757837</v>
      </c>
      <c r="AL130" s="1023"/>
      <c r="AM130" s="1023"/>
      <c r="AN130" s="1023"/>
      <c r="AO130" s="1024"/>
      <c r="AP130" s="1140"/>
      <c r="AQ130" s="1141"/>
      <c r="AR130" s="1141"/>
      <c r="AS130" s="1141"/>
      <c r="AT130" s="1142"/>
      <c r="AU130" s="285"/>
      <c r="AV130" s="285"/>
      <c r="AW130" s="285"/>
      <c r="AX130" s="1131" t="s">
        <v>494</v>
      </c>
      <c r="AY130" s="1014"/>
      <c r="AZ130" s="1014"/>
      <c r="BA130" s="1014"/>
      <c r="BB130" s="1014"/>
      <c r="BC130" s="1014"/>
      <c r="BD130" s="1014"/>
      <c r="BE130" s="1015"/>
      <c r="BF130" s="1168">
        <v>8.6</v>
      </c>
      <c r="BG130" s="1169"/>
      <c r="BH130" s="1169"/>
      <c r="BI130" s="1169"/>
      <c r="BJ130" s="1169"/>
      <c r="BK130" s="1169"/>
      <c r="BL130" s="1170"/>
      <c r="BM130" s="1168">
        <v>25</v>
      </c>
      <c r="BN130" s="1169"/>
      <c r="BO130" s="1169"/>
      <c r="BP130" s="1169"/>
      <c r="BQ130" s="1169"/>
      <c r="BR130" s="1169"/>
      <c r="BS130" s="1170"/>
      <c r="BT130" s="1168">
        <v>35</v>
      </c>
      <c r="BU130" s="1171"/>
      <c r="BV130" s="1171"/>
      <c r="BW130" s="1171"/>
      <c r="BX130" s="1171"/>
      <c r="BY130" s="1171"/>
      <c r="BZ130" s="117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495</v>
      </c>
      <c r="X131" s="1176"/>
      <c r="Y131" s="1176"/>
      <c r="Z131" s="1177"/>
      <c r="AA131" s="1069">
        <v>4912547</v>
      </c>
      <c r="AB131" s="1048"/>
      <c r="AC131" s="1048"/>
      <c r="AD131" s="1048"/>
      <c r="AE131" s="1049"/>
      <c r="AF131" s="1047">
        <v>4867865</v>
      </c>
      <c r="AG131" s="1048"/>
      <c r="AH131" s="1048"/>
      <c r="AI131" s="1048"/>
      <c r="AJ131" s="1049"/>
      <c r="AK131" s="1047">
        <v>4874094</v>
      </c>
      <c r="AL131" s="1048"/>
      <c r="AM131" s="1048"/>
      <c r="AN131" s="1048"/>
      <c r="AO131" s="1049"/>
      <c r="AP131" s="1178"/>
      <c r="AQ131" s="1179"/>
      <c r="AR131" s="1179"/>
      <c r="AS131" s="1179"/>
      <c r="AT131" s="1180"/>
      <c r="AU131" s="285"/>
      <c r="AV131" s="285"/>
      <c r="AW131" s="285"/>
      <c r="AX131" s="1150" t="s">
        <v>496</v>
      </c>
      <c r="AY131" s="1101"/>
      <c r="AZ131" s="1101"/>
      <c r="BA131" s="1101"/>
      <c r="BB131" s="1101"/>
      <c r="BC131" s="1101"/>
      <c r="BD131" s="1101"/>
      <c r="BE131" s="1102"/>
      <c r="BF131" s="1151">
        <v>69.2</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57" t="s">
        <v>497</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498</v>
      </c>
      <c r="W132" s="1161"/>
      <c r="X132" s="1161"/>
      <c r="Y132" s="1161"/>
      <c r="Z132" s="1162"/>
      <c r="AA132" s="1163">
        <v>10.13152648</v>
      </c>
      <c r="AB132" s="1164"/>
      <c r="AC132" s="1164"/>
      <c r="AD132" s="1164"/>
      <c r="AE132" s="1165"/>
      <c r="AF132" s="1166">
        <v>9.6704818229999994</v>
      </c>
      <c r="AG132" s="1164"/>
      <c r="AH132" s="1164"/>
      <c r="AI132" s="1164"/>
      <c r="AJ132" s="1165"/>
      <c r="AK132" s="1166">
        <v>6.2414471279999999</v>
      </c>
      <c r="AL132" s="1164"/>
      <c r="AM132" s="1164"/>
      <c r="AN132" s="1164"/>
      <c r="AO132" s="1165"/>
      <c r="AP132" s="1063"/>
      <c r="AQ132" s="1064"/>
      <c r="AR132" s="1064"/>
      <c r="AS132" s="1064"/>
      <c r="AT132" s="116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499</v>
      </c>
      <c r="W133" s="1144"/>
      <c r="X133" s="1144"/>
      <c r="Y133" s="1144"/>
      <c r="Z133" s="1145"/>
      <c r="AA133" s="1146">
        <v>10.3</v>
      </c>
      <c r="AB133" s="1147"/>
      <c r="AC133" s="1147"/>
      <c r="AD133" s="1147"/>
      <c r="AE133" s="1148"/>
      <c r="AF133" s="1146">
        <v>9.9</v>
      </c>
      <c r="AG133" s="1147"/>
      <c r="AH133" s="1147"/>
      <c r="AI133" s="1147"/>
      <c r="AJ133" s="1148"/>
      <c r="AK133" s="1146">
        <v>8.6</v>
      </c>
      <c r="AL133" s="1147"/>
      <c r="AM133" s="1147"/>
      <c r="AN133" s="1147"/>
      <c r="AO133" s="1148"/>
      <c r="AP133" s="1093"/>
      <c r="AQ133" s="1094"/>
      <c r="AR133" s="1094"/>
      <c r="AS133" s="1094"/>
      <c r="AT133" s="114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2cMWoqV08BnVg0nqP3TQ4QeNPZAKROO/nIA6OL37xjpwbYcPZs1bdfuDKpK3VUL1KZwa9+s+hfLVRyT6wiRmjw==" saltValue="irNGuTclS7iSt144F3fEdw==" spinCount="100000" sheet="1" objects="1" scenarios="1" formatRows="0"/>
  <customSheetViews>
    <customSheetView guid="{A07993F7-A529-4E59-B081-F63345C3C416}" scale="55" fitToPage="1" hiddenRows="1" hiddenColumns="1" topLeftCell="A22">
      <selection activeCell="AK28" sqref="AK28:AO28"/>
      <pageMargins left="0.59055118110236227" right="0" top="0.59055118110236227" bottom="0.59055118110236227" header="0.39370078740157483" footer="0.39370078740157483"/>
      <pageSetup paperSize="9" scale="27" orientation="portrait"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WxPnoHXtXN9Vje3xrmp9vWb6qsRAW/4bS1HCAxMbCuPo/UyY26gMaQtax4ePE7PwSY2ES1EeTExvlPlNWSO+pQ==" saltValue="fesVBYnn1jldne6TxTpJiw==" spinCount="100000" sheet="1" objects="1" scenarios="1"/>
  <dataConsolidate/>
  <customSheetViews>
    <customSheetView guid="{A07993F7-A529-4E59-B081-F63345C3C416}" scale="85" showPageBreaks="1" showGridLines="0" fitToPage="1" hiddenRows="1" hiddenColumns="1" view="pageBreakPreview" topLeftCell="X4">
      <selection activeCell="CL29" sqref="CL29"/>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31"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pMmFshIes7BJvlMBjHzZYW/IgNY8PGcunPzOJj3mxS2g1LyltdrkR28Xzfi4dZ1qfaFR9cwVGeBCJRgQI+fFQ==" saltValue="4FYh64+wuqp4WnYGkRhYyg==" spinCount="100000" sheet="1" objects="1" scenarios="1"/>
  <dataConsolidate/>
  <customSheetViews>
    <customSheetView guid="{A07993F7-A529-4E59-B081-F63345C3C416}" scale="85" showGridLines="0" fitToPage="1" hiddenRows="1" hiddenColumns="1" topLeftCell="N4">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4" t="s">
        <v>503</v>
      </c>
      <c r="AP7" s="304"/>
      <c r="AQ7" s="305" t="s">
        <v>504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5"/>
      <c r="AP8" s="310" t="s">
        <v>505</v>
      </c>
      <c r="AQ8" s="311" t="s">
        <v>506</v>
      </c>
      <c r="AR8" s="312" t="s">
        <v>507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6" t="s">
        <v>508</v>
      </c>
      <c r="AL9" s="1187"/>
      <c r="AM9" s="1187"/>
      <c r="AN9" s="1188"/>
      <c r="AO9" s="313">
        <v>1639788</v>
      </c>
      <c r="AP9" s="313">
        <v>88332</v>
      </c>
      <c r="AQ9" s="314">
        <v>81607</v>
      </c>
      <c r="AR9" s="315">
        <v>8.1999999999999993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6" t="s">
        <v>509</v>
      </c>
      <c r="AL10" s="1187"/>
      <c r="AM10" s="1187"/>
      <c r="AN10" s="1188"/>
      <c r="AO10" s="316">
        <v>142249</v>
      </c>
      <c r="AP10" s="316">
        <v>7663</v>
      </c>
      <c r="AQ10" s="317">
        <v>8429</v>
      </c>
      <c r="AR10" s="318">
        <v>-9.1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6" t="s">
        <v>510</v>
      </c>
      <c r="AL11" s="1187"/>
      <c r="AM11" s="1187"/>
      <c r="AN11" s="1188"/>
      <c r="AO11" s="316">
        <v>449612</v>
      </c>
      <c r="AP11" s="316">
        <v>24220</v>
      </c>
      <c r="AQ11" s="317">
        <v>12564</v>
      </c>
      <c r="AR11" s="318">
        <v>92.8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6" t="s">
        <v>511</v>
      </c>
      <c r="AL12" s="1187"/>
      <c r="AM12" s="1187"/>
      <c r="AN12" s="1188"/>
      <c r="AO12" s="316">
        <v>816</v>
      </c>
      <c r="AP12" s="316">
        <v>44</v>
      </c>
      <c r="AQ12" s="317">
        <v>603</v>
      </c>
      <c r="AR12" s="318">
        <v>-92.7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6" t="s">
        <v>512</v>
      </c>
      <c r="AL13" s="1187"/>
      <c r="AM13" s="1187"/>
      <c r="AN13" s="1188"/>
      <c r="AO13" s="316" t="s">
        <v>513</v>
      </c>
      <c r="AP13" s="316" t="s">
        <v>513</v>
      </c>
      <c r="AQ13" s="317">
        <v>5</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6" t="s">
        <v>514</v>
      </c>
      <c r="AL14" s="1187"/>
      <c r="AM14" s="1187"/>
      <c r="AN14" s="1188"/>
      <c r="AO14" s="316">
        <v>85523</v>
      </c>
      <c r="AP14" s="316">
        <v>4607</v>
      </c>
      <c r="AQ14" s="317">
        <v>4049</v>
      </c>
      <c r="AR14" s="318">
        <v>13.8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6" t="s">
        <v>515</v>
      </c>
      <c r="AL15" s="1187"/>
      <c r="AM15" s="1187"/>
      <c r="AN15" s="1188"/>
      <c r="AO15" s="316">
        <v>150</v>
      </c>
      <c r="AP15" s="316">
        <v>8</v>
      </c>
      <c r="AQ15" s="317">
        <v>2220</v>
      </c>
      <c r="AR15" s="318">
        <v>-99.6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9" t="s">
        <v>516</v>
      </c>
      <c r="AL16" s="1190"/>
      <c r="AM16" s="1190"/>
      <c r="AN16" s="1191"/>
      <c r="AO16" s="316">
        <v>-178303</v>
      </c>
      <c r="AP16" s="316">
        <v>-9605</v>
      </c>
      <c r="AQ16" s="317">
        <v>-7287</v>
      </c>
      <c r="AR16" s="318">
        <v>31.8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9" t="s">
        <v>188</v>
      </c>
      <c r="AL17" s="1190"/>
      <c r="AM17" s="1190"/>
      <c r="AN17" s="1191"/>
      <c r="AO17" s="316">
        <v>2139835</v>
      </c>
      <c r="AP17" s="316">
        <v>115268</v>
      </c>
      <c r="AQ17" s="317">
        <v>102189</v>
      </c>
      <c r="AR17" s="318">
        <v>12.8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1" t="s">
        <v>521</v>
      </c>
      <c r="AL21" s="1182"/>
      <c r="AM21" s="1182"/>
      <c r="AN21" s="1183"/>
      <c r="AO21" s="328">
        <v>9.6999999999999993</v>
      </c>
      <c r="AP21" s="329">
        <v>9.43</v>
      </c>
      <c r="AQ21" s="330">
        <v>0.27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1" t="s">
        <v>522</v>
      </c>
      <c r="AL22" s="1182"/>
      <c r="AM22" s="1182"/>
      <c r="AN22" s="1183"/>
      <c r="AO22" s="333">
        <v>98.2</v>
      </c>
      <c r="AP22" s="334">
        <v>96.9</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4" t="s">
        <v>503</v>
      </c>
      <c r="AP30" s="304"/>
      <c r="AQ30" s="305" t="s">
        <v>504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5"/>
      <c r="AP31" s="310" t="s">
        <v>505</v>
      </c>
      <c r="AQ31" s="311" t="s">
        <v>506</v>
      </c>
      <c r="AR31" s="312" t="s">
        <v>507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7" t="s">
        <v>526</v>
      </c>
      <c r="AL32" s="1198"/>
      <c r="AM32" s="1198"/>
      <c r="AN32" s="1199"/>
      <c r="AO32" s="343">
        <v>688609</v>
      </c>
      <c r="AP32" s="343">
        <v>37094</v>
      </c>
      <c r="AQ32" s="344">
        <v>48351</v>
      </c>
      <c r="AR32" s="345">
        <v>-23.3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7" t="s">
        <v>527</v>
      </c>
      <c r="AL33" s="1198"/>
      <c r="AM33" s="1198"/>
      <c r="AN33" s="1199"/>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7" t="s">
        <v>528</v>
      </c>
      <c r="AL34" s="1198"/>
      <c r="AM34" s="1198"/>
      <c r="AN34" s="1199"/>
      <c r="AO34" s="343" t="s">
        <v>513</v>
      </c>
      <c r="AP34" s="343" t="s">
        <v>513</v>
      </c>
      <c r="AQ34" s="344">
        <v>3</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7" t="s">
        <v>529</v>
      </c>
      <c r="AL35" s="1198"/>
      <c r="AM35" s="1198"/>
      <c r="AN35" s="1199"/>
      <c r="AO35" s="343">
        <v>384345</v>
      </c>
      <c r="AP35" s="343">
        <v>20704</v>
      </c>
      <c r="AQ35" s="344">
        <v>15327</v>
      </c>
      <c r="AR35" s="345">
        <v>35.1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7" t="s">
        <v>530</v>
      </c>
      <c r="AL36" s="1198"/>
      <c r="AM36" s="1198"/>
      <c r="AN36" s="1199"/>
      <c r="AO36" s="343">
        <v>102519</v>
      </c>
      <c r="AP36" s="343">
        <v>5522</v>
      </c>
      <c r="AQ36" s="344">
        <v>3222</v>
      </c>
      <c r="AR36" s="345">
        <v>71.400000000000006</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7" t="s">
        <v>531</v>
      </c>
      <c r="AL37" s="1198"/>
      <c r="AM37" s="1198"/>
      <c r="AN37" s="1199"/>
      <c r="AO37" s="343">
        <v>34515</v>
      </c>
      <c r="AP37" s="343">
        <v>1859</v>
      </c>
      <c r="AQ37" s="344">
        <v>486</v>
      </c>
      <c r="AR37" s="345">
        <v>282.5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00" t="s">
        <v>532</v>
      </c>
      <c r="AL38" s="1201"/>
      <c r="AM38" s="1201"/>
      <c r="AN38" s="1202"/>
      <c r="AO38" s="346">
        <v>129</v>
      </c>
      <c r="AP38" s="346">
        <v>7</v>
      </c>
      <c r="AQ38" s="347">
        <v>7</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00" t="s">
        <v>533</v>
      </c>
      <c r="AL39" s="1201"/>
      <c r="AM39" s="1201"/>
      <c r="AN39" s="1202"/>
      <c r="AO39" s="343">
        <v>-148066</v>
      </c>
      <c r="AP39" s="343">
        <v>-7976</v>
      </c>
      <c r="AQ39" s="344">
        <v>-3375</v>
      </c>
      <c r="AR39" s="345">
        <v>136.30000000000001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7" t="s">
        <v>534</v>
      </c>
      <c r="AL40" s="1198"/>
      <c r="AM40" s="1198"/>
      <c r="AN40" s="1199"/>
      <c r="AO40" s="343">
        <v>-757837</v>
      </c>
      <c r="AP40" s="343">
        <v>-40823</v>
      </c>
      <c r="AQ40" s="344">
        <v>-44517</v>
      </c>
      <c r="AR40" s="345">
        <v>-8.3000000000000007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3" t="s">
        <v>302</v>
      </c>
      <c r="AL41" s="1204"/>
      <c r="AM41" s="1204"/>
      <c r="AN41" s="1205"/>
      <c r="AO41" s="343">
        <v>304214</v>
      </c>
      <c r="AP41" s="343">
        <v>16387</v>
      </c>
      <c r="AQ41" s="344">
        <v>19506</v>
      </c>
      <c r="AR41" s="345">
        <v>-16</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2" t="s">
        <v>503</v>
      </c>
      <c r="AN49" s="1194" t="s">
        <v>538</v>
      </c>
      <c r="AO49" s="1195"/>
      <c r="AP49" s="1195"/>
      <c r="AQ49" s="1195"/>
      <c r="AR49" s="119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3"/>
      <c r="AN50" s="359" t="s">
        <v>539</v>
      </c>
      <c r="AO50" s="360" t="s">
        <v>540</v>
      </c>
      <c r="AP50" s="361" t="s">
        <v>541</v>
      </c>
      <c r="AQ50" s="362" t="s">
        <v>542</v>
      </c>
      <c r="AR50" s="363" t="s">
        <v>543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596764</v>
      </c>
      <c r="AN51" s="365">
        <v>30020</v>
      </c>
      <c r="AO51" s="366">
        <v>91.3</v>
      </c>
      <c r="AP51" s="367">
        <v>69469</v>
      </c>
      <c r="AQ51" s="368">
        <v>30.4</v>
      </c>
      <c r="AR51" s="369">
        <v>60.9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364798</v>
      </c>
      <c r="AN52" s="373">
        <v>18351</v>
      </c>
      <c r="AO52" s="374">
        <v>66.099999999999994</v>
      </c>
      <c r="AP52" s="375">
        <v>38215</v>
      </c>
      <c r="AQ52" s="376">
        <v>32.200000000000003</v>
      </c>
      <c r="AR52" s="377">
        <v>33.9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390195</v>
      </c>
      <c r="AN53" s="365">
        <v>19891</v>
      </c>
      <c r="AO53" s="366">
        <v>-33.700000000000003</v>
      </c>
      <c r="AP53" s="367">
        <v>67293</v>
      </c>
      <c r="AQ53" s="368">
        <v>-3.1</v>
      </c>
      <c r="AR53" s="369">
        <v>-30.6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109778</v>
      </c>
      <c r="AN54" s="373">
        <v>5596</v>
      </c>
      <c r="AO54" s="374">
        <v>-69.5</v>
      </c>
      <c r="AP54" s="375">
        <v>35076</v>
      </c>
      <c r="AQ54" s="376">
        <v>-8.1999999999999993</v>
      </c>
      <c r="AR54" s="377">
        <v>-61.3</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290899</v>
      </c>
      <c r="AN55" s="365">
        <v>15121</v>
      </c>
      <c r="AO55" s="366">
        <v>-24</v>
      </c>
      <c r="AP55" s="367">
        <v>67343</v>
      </c>
      <c r="AQ55" s="368">
        <v>0.1</v>
      </c>
      <c r="AR55" s="369">
        <v>-24.1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151425</v>
      </c>
      <c r="AN56" s="373">
        <v>7871</v>
      </c>
      <c r="AO56" s="374">
        <v>40.700000000000003</v>
      </c>
      <c r="AP56" s="375">
        <v>32865</v>
      </c>
      <c r="AQ56" s="376">
        <v>-6.3</v>
      </c>
      <c r="AR56" s="377">
        <v>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509098</v>
      </c>
      <c r="AN57" s="365">
        <v>26945</v>
      </c>
      <c r="AO57" s="366">
        <v>78.2</v>
      </c>
      <c r="AP57" s="367">
        <v>73475</v>
      </c>
      <c r="AQ57" s="368">
        <v>9.1</v>
      </c>
      <c r="AR57" s="369">
        <v>69.099999999999994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324406</v>
      </c>
      <c r="AN58" s="373">
        <v>17170</v>
      </c>
      <c r="AO58" s="374">
        <v>118.1</v>
      </c>
      <c r="AP58" s="375">
        <v>43072</v>
      </c>
      <c r="AQ58" s="376">
        <v>31.1</v>
      </c>
      <c r="AR58" s="377">
        <v>87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651003</v>
      </c>
      <c r="AN59" s="365">
        <v>35068</v>
      </c>
      <c r="AO59" s="366">
        <v>30.1</v>
      </c>
      <c r="AP59" s="367">
        <v>87464</v>
      </c>
      <c r="AQ59" s="368">
        <v>19</v>
      </c>
      <c r="AR59" s="369">
        <v>11.1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306106</v>
      </c>
      <c r="AN60" s="373">
        <v>16489</v>
      </c>
      <c r="AO60" s="374">
        <v>-4</v>
      </c>
      <c r="AP60" s="375">
        <v>47479</v>
      </c>
      <c r="AQ60" s="376">
        <v>10.199999999999999</v>
      </c>
      <c r="AR60" s="377">
        <v>-14.2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487592</v>
      </c>
      <c r="AN61" s="380">
        <v>25409</v>
      </c>
      <c r="AO61" s="381">
        <v>28.4</v>
      </c>
      <c r="AP61" s="382">
        <v>73009</v>
      </c>
      <c r="AQ61" s="383">
        <v>11.1</v>
      </c>
      <c r="AR61" s="369">
        <v>17.3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251303</v>
      </c>
      <c r="AN62" s="373">
        <v>13095</v>
      </c>
      <c r="AO62" s="374">
        <v>30.3</v>
      </c>
      <c r="AP62" s="375">
        <v>39341</v>
      </c>
      <c r="AQ62" s="376">
        <v>11.8</v>
      </c>
      <c r="AR62" s="377">
        <v>18.5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HRCw4maNyZ/le2P+A45bKhTI8AGBK5H37qXzzYW29LKm9cFvEgwPIAP0V/a7jz6I2hbg1NMU44oD7xR5/2lEeg==" saltValue="fHP6/mEKCx26bEXZJAz2oQ==" spinCount="100000" sheet="1" objects="1" scenarios="1"/>
  <customSheetViews>
    <customSheetView guid="{A07993F7-A529-4E59-B081-F63345C3C416}" scale="85" showPageBreaks="1" showGridLines="0" fitToPage="1" hiddenRows="1" hiddenColumns="1" view="pageBreakPreview" topLeftCell="A46">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38" zoomScale="55" zoomScaleNormal="55"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552</v>
      </c>
    </row>
    <row r="120" spans="125:125" ht="13.5" hidden="1" customHeight="1"/>
    <row r="121" spans="125:125" ht="13.5" hidden="1" customHeight="1">
      <c r="DU121" s="291"/>
    </row>
  </sheetData>
  <sheetProtection algorithmName="SHA-512" hashValue="wf3Hqwsk4MClD78bJMXQqNrK423tPJBZvEnRSZLp5vQdzKNBKKd54fhLt1qWUSZTlbCEExlt+4EdpNcyO6M8mA==" saltValue="PV+8cZ7JIOSa/EF6jSqFSA==" spinCount="100000" sheet="1" objects="1" scenarios="1"/>
  <dataConsolidate/>
  <customSheetViews>
    <customSheetView guid="{A07993F7-A529-4E59-B081-F63345C3C416}" showPageBreaks="1" showGridLines="0" fitToPage="1" hiddenRows="1" hiddenColumns="1" topLeftCell="A104">
      <selection activeCell="BJ80" sqref="BJ80"/>
      <pageMargins left="0" right="0" top="0.19685039370078741" bottom="0" header="0.39370078740157483" footer="0"/>
      <printOptions horizontalCentered="1" verticalCentered="1"/>
      <pageSetup paperSize="9" scale="39"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553</v>
      </c>
    </row>
  </sheetData>
  <sheetProtection algorithmName="SHA-512" hashValue="TkoytuWAenrU81U0+aP+vHoWdDqTwAPHEw4Mkw+LyXTzL+Zsw76s8KXB8KrgzvqPjZRDVroXXNkc2cy+Rby19Q==" saltValue="6uqmGpz8A0OtLFcSNWC14g==" spinCount="100000" sheet="1" objects="1" scenarios="1"/>
  <dataConsolidate/>
  <customSheetViews>
    <customSheetView guid="{A07993F7-A529-4E59-B081-F63345C3C416}" scale="85" showGridLines="0" fitToPage="1" hiddenRows="1" hiddenColumns="1" topLeftCell="A104">
      <selection activeCell="AF104" sqref="AF104"/>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06" t="s">
        <v>3</v>
      </c>
      <c r="D47" s="1206"/>
      <c r="E47" s="1207"/>
      <c r="F47" s="11">
        <v>7.71</v>
      </c>
      <c r="G47" s="12">
        <v>9</v>
      </c>
      <c r="H47" s="12">
        <v>9.09</v>
      </c>
      <c r="I47" s="12">
        <v>7.2</v>
      </c>
      <c r="J47" s="13">
        <v>7.76</v>
      </c>
    </row>
    <row r="48" spans="2:10" ht="57.75" customHeight="1">
      <c r="B48" s="14"/>
      <c r="C48" s="1208" t="s">
        <v>4</v>
      </c>
      <c r="D48" s="1208"/>
      <c r="E48" s="1209"/>
      <c r="F48" s="15">
        <v>5.13</v>
      </c>
      <c r="G48" s="16">
        <v>5.22</v>
      </c>
      <c r="H48" s="16">
        <v>2.63</v>
      </c>
      <c r="I48" s="16">
        <v>3.71</v>
      </c>
      <c r="J48" s="17">
        <v>4.3099999999999996</v>
      </c>
    </row>
    <row r="49" spans="2:10" ht="57.75" customHeight="1" thickBot="1">
      <c r="B49" s="18"/>
      <c r="C49" s="1210" t="s">
        <v>5</v>
      </c>
      <c r="D49" s="1210"/>
      <c r="E49" s="1211"/>
      <c r="F49" s="19">
        <v>0.62</v>
      </c>
      <c r="G49" s="20">
        <v>1.25</v>
      </c>
      <c r="H49" s="20" t="s">
        <v>559</v>
      </c>
      <c r="I49" s="20" t="s">
        <v>560</v>
      </c>
      <c r="J49" s="21">
        <v>1.1200000000000001</v>
      </c>
    </row>
    <row r="50" spans="2:10" ht="13.5" customHeight="1"/>
  </sheetData>
  <sheetProtection algorithmName="SHA-512" hashValue="FmC/TQ0DIcsSFSnF6D6aawjyZGB/XWFVbF2ygBh+Cw3ZjJiePWJcrYjHce7JBEAz7ZzCeQkwMhvzD7h3Oram3g==" saltValue="FWnWhjDkFipz0SqmgVebaQ==" spinCount="100000" sheet="1" objects="1" scenarios="1"/>
  <customSheetViews>
    <customSheetView guid="{A07993F7-A529-4E59-B081-F63345C3C416}" scale="85" showGridLines="0" fitToPage="1" hiddenRows="1" hiddenColumns="1" topLeftCell="A46">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2021-03-04T01:29:55Z</cp:lastPrinted>
  <dcterms:created xsi:type="dcterms:W3CDTF">2021-02-05T00:40:06Z</dcterms:created>
  <dcterms:modified xsi:type="dcterms:W3CDTF">2021-10-19T00:11:50Z</dcterms:modified>
  <cp:category/>
</cp:coreProperties>
</file>